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2FC32EEB-18BA-4EF1-B19C-943188D5233E}" xr6:coauthVersionLast="44" xr6:coauthVersionMax="44" xr10:uidLastSave="{00000000-0000-0000-0000-000000000000}"/>
  <bookViews>
    <workbookView xWindow="-120" yWindow="-120" windowWidth="20730" windowHeight="11160" tabRatio="861" xr2:uid="{00000000-000D-0000-FFFF-FFFF00000000}"/>
  </bookViews>
  <sheets>
    <sheet name="reitings" sheetId="2" r:id="rId1"/>
    <sheet name="Panev" sheetId="3" r:id="rId2"/>
    <sheet name="Olstyn" sheetId="4" r:id="rId3"/>
    <sheet name="EČWeert" sheetId="5" r:id="rId4"/>
    <sheet name="Dnepr" sheetId="6" r:id="rId5"/>
    <sheet name="LČsup" sheetId="7" r:id="rId6"/>
    <sheet name="EŠ Kitz" sheetId="8" r:id="rId7"/>
    <sheet name="LO" sheetId="9" r:id="rId8"/>
    <sheet name="BČ " sheetId="10" r:id="rId9"/>
    <sheet name="LK Vent" sheetId="11" r:id="rId10"/>
    <sheet name="LČsprint" sheetId="12" r:id="rId11"/>
    <sheet name="Kupiš" sheetId="14" r:id="rId12"/>
    <sheet name="EČ Kaz" sheetId="15" r:id="rId13"/>
    <sheet name="Rīga" sheetId="16" r:id="rId14"/>
    <sheet name="PČ" sheetId="17" r:id="rId15"/>
    <sheet name="punkti" sheetId="1" r:id="rId16"/>
  </sheets>
  <externalReferences>
    <externalReference r:id="rId1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" i="2" l="1"/>
  <c r="O6" i="17"/>
  <c r="O7" i="17" s="1"/>
  <c r="O8" i="17" s="1"/>
  <c r="O9" i="17" s="1"/>
  <c r="O10" i="17" s="1"/>
  <c r="O11" i="17" s="1"/>
  <c r="O12" i="17" s="1"/>
  <c r="O13" i="17" s="1"/>
  <c r="O14" i="17" s="1"/>
  <c r="O15" i="17" s="1"/>
  <c r="O16" i="17" s="1"/>
  <c r="O17" i="17" s="1"/>
  <c r="O18" i="17" s="1"/>
  <c r="O19" i="17" s="1"/>
  <c r="O20" i="17" s="1"/>
  <c r="O21" i="17" s="1"/>
  <c r="O22" i="17" s="1"/>
  <c r="O23" i="17" s="1"/>
  <c r="O24" i="17" s="1"/>
  <c r="O25" i="17" s="1"/>
  <c r="O26" i="17" s="1"/>
  <c r="O27" i="17" s="1"/>
  <c r="O28" i="17" s="1"/>
  <c r="O29" i="17" s="1"/>
  <c r="O30" i="17" s="1"/>
  <c r="O31" i="17" s="1"/>
  <c r="O32" i="17" s="1"/>
  <c r="O33" i="17" s="1"/>
  <c r="O34" i="17" s="1"/>
  <c r="O35" i="17" s="1"/>
  <c r="O36" i="17" s="1"/>
  <c r="O37" i="17" s="1"/>
  <c r="O38" i="17" s="1"/>
  <c r="O39" i="17" s="1"/>
  <c r="O40" i="17" s="1"/>
  <c r="O41" i="17" s="1"/>
  <c r="O42" i="17" s="1"/>
  <c r="O43" i="17" s="1"/>
  <c r="O44" i="17" s="1"/>
  <c r="O45" i="17" s="1"/>
  <c r="O46" i="17" s="1"/>
  <c r="O5" i="17"/>
  <c r="S18" i="2" l="1"/>
  <c r="G5" i="17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59" i="17" s="1"/>
  <c r="G60" i="17" s="1"/>
  <c r="G61" i="17" s="1"/>
  <c r="G62" i="17" s="1"/>
  <c r="R3" i="2" l="1"/>
  <c r="Q5" i="2"/>
  <c r="Q6" i="2"/>
  <c r="W4" i="16"/>
  <c r="W5" i="16" s="1"/>
  <c r="W6" i="16" s="1"/>
  <c r="W7" i="16" s="1"/>
  <c r="W8" i="16" s="1"/>
  <c r="W9" i="16" s="1"/>
  <c r="W10" i="16" s="1"/>
  <c r="W11" i="16" s="1"/>
  <c r="W12" i="16" s="1"/>
  <c r="W13" i="16" s="1"/>
  <c r="W14" i="16" s="1"/>
  <c r="W15" i="16" s="1"/>
  <c r="W16" i="16" s="1"/>
  <c r="W17" i="16" s="1"/>
  <c r="W18" i="16" s="1"/>
  <c r="W19" i="16" s="1"/>
  <c r="Q4" i="16"/>
  <c r="Q5" i="16" s="1"/>
  <c r="Q6" i="16" s="1"/>
  <c r="Q7" i="16" s="1"/>
  <c r="Q8" i="16" s="1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33" i="2" s="1"/>
  <c r="S33" i="2" s="1"/>
  <c r="K4" i="16"/>
  <c r="K5" i="16" s="1"/>
  <c r="K6" i="16" s="1"/>
  <c r="K7" i="16" s="1"/>
  <c r="K8" i="16" s="1"/>
  <c r="K9" i="16" s="1"/>
  <c r="K10" i="16" s="1"/>
  <c r="K11" i="16" s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K26" i="16" s="1"/>
  <c r="K27" i="16" s="1"/>
  <c r="K28" i="16" s="1"/>
  <c r="K29" i="16" s="1"/>
  <c r="K30" i="16" s="1"/>
  <c r="K31" i="16" s="1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Q32" i="2" l="1"/>
  <c r="S32" i="2" s="1"/>
  <c r="Q18" i="2"/>
  <c r="Q16" i="2"/>
  <c r="Q14" i="2"/>
  <c r="Q15" i="2"/>
  <c r="Q3" i="2"/>
  <c r="Q4" i="2"/>
  <c r="Q17" i="2"/>
  <c r="P14" i="2"/>
  <c r="P3" i="2"/>
  <c r="K5" i="15"/>
  <c r="K6" i="15" s="1"/>
  <c r="K7" i="15" s="1"/>
  <c r="K8" i="15" s="1"/>
  <c r="K9" i="15" s="1"/>
  <c r="K10" i="15" s="1"/>
  <c r="K11" i="15" s="1"/>
  <c r="K12" i="15" s="1"/>
  <c r="K13" i="15" s="1"/>
  <c r="K14" i="15" s="1"/>
  <c r="K15" i="15" s="1"/>
  <c r="K16" i="15" s="1"/>
  <c r="K17" i="15" s="1"/>
  <c r="K18" i="15" s="1"/>
  <c r="K19" i="15" s="1"/>
  <c r="K20" i="15" s="1"/>
  <c r="K21" i="15" s="1"/>
  <c r="K22" i="15" s="1"/>
  <c r="K23" i="15" s="1"/>
  <c r="K24" i="15" s="1"/>
  <c r="K25" i="15" s="1"/>
  <c r="K26" i="15" s="1"/>
  <c r="K27" i="15" s="1"/>
  <c r="E5" i="15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S34" i="2"/>
  <c r="S35" i="2"/>
  <c r="O18" i="2"/>
  <c r="O17" i="2"/>
  <c r="O16" i="2"/>
  <c r="O15" i="2"/>
  <c r="O14" i="2"/>
  <c r="O4" i="2"/>
  <c r="O3" i="2"/>
  <c r="L5" i="14"/>
  <c r="E5" i="14"/>
  <c r="E6" i="14" s="1"/>
  <c r="E7" i="14" s="1"/>
  <c r="N11" i="2"/>
  <c r="S11" i="2" s="1"/>
  <c r="N7" i="2"/>
  <c r="O12" i="12"/>
  <c r="N18" i="2"/>
  <c r="F13" i="12"/>
  <c r="N6" i="2"/>
  <c r="N5" i="2"/>
  <c r="N4" i="2"/>
  <c r="N3" i="2"/>
  <c r="N20" i="2"/>
  <c r="S20" i="2" s="1"/>
  <c r="N19" i="2"/>
  <c r="N17" i="2"/>
  <c r="N16" i="2"/>
  <c r="N15" i="2"/>
  <c r="Q5" i="12"/>
  <c r="Q6" i="12" s="1"/>
  <c r="Q7" i="12" s="1"/>
  <c r="H5" i="12"/>
  <c r="H6" i="12" s="1"/>
  <c r="H7" i="12" s="1"/>
  <c r="H8" i="12" s="1"/>
  <c r="F7" i="12"/>
  <c r="O6" i="12"/>
  <c r="O7" i="12" s="1"/>
  <c r="F5" i="12"/>
  <c r="F6" i="12" s="1"/>
  <c r="M12" i="2" l="1"/>
  <c r="S12" i="2" s="1"/>
  <c r="M7" i="2"/>
  <c r="M6" i="2"/>
  <c r="M5" i="2"/>
  <c r="M31" i="2"/>
  <c r="S31" i="2" s="1"/>
  <c r="M30" i="2"/>
  <c r="S30" i="2" s="1"/>
  <c r="M19" i="2"/>
  <c r="M21" i="2"/>
  <c r="M18" i="2"/>
  <c r="M15" i="2"/>
  <c r="M3" i="11"/>
  <c r="M4" i="11" s="1"/>
  <c r="M5" i="11" s="1"/>
  <c r="F3" i="11"/>
  <c r="F4" i="11" s="1"/>
  <c r="F5" i="11" s="1"/>
  <c r="F6" i="11" s="1"/>
  <c r="F7" i="11" s="1"/>
  <c r="F8" i="11" s="1"/>
  <c r="F9" i="11" s="1"/>
  <c r="L17" i="2"/>
  <c r="L16" i="2"/>
  <c r="L15" i="2"/>
  <c r="L14" i="2"/>
  <c r="L4" i="2"/>
  <c r="L3" i="2"/>
  <c r="N2" i="10"/>
  <c r="N3" i="10" s="1"/>
  <c r="N4" i="10" s="1"/>
  <c r="N5" i="10" s="1"/>
  <c r="N6" i="10" s="1"/>
  <c r="N7" i="10" s="1"/>
  <c r="N8" i="10" s="1"/>
  <c r="N9" i="10" s="1"/>
  <c r="N10" i="10" s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I2" i="10"/>
  <c r="I3" i="10" s="1"/>
  <c r="I4" i="10" s="1"/>
  <c r="I5" i="10" s="1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D10" i="10"/>
  <c r="D11" i="10" s="1"/>
  <c r="D12" i="10" s="1"/>
  <c r="D2" i="10"/>
  <c r="D3" i="10" s="1"/>
  <c r="D4" i="10" s="1"/>
  <c r="D5" i="10" s="1"/>
  <c r="D6" i="10" s="1"/>
  <c r="K10" i="2"/>
  <c r="K6" i="2"/>
  <c r="K7" i="2"/>
  <c r="K5" i="2"/>
  <c r="K4" i="2"/>
  <c r="K19" i="2"/>
  <c r="K29" i="2"/>
  <c r="S29" i="2" s="1"/>
  <c r="K28" i="2"/>
  <c r="S28" i="2" s="1"/>
  <c r="K27" i="2"/>
  <c r="S27" i="2" s="1"/>
  <c r="K26" i="2"/>
  <c r="S26" i="2" s="1"/>
  <c r="K21" i="2"/>
  <c r="K18" i="2"/>
  <c r="K17" i="2"/>
  <c r="K16" i="2"/>
  <c r="K15" i="2"/>
  <c r="M4" i="9"/>
  <c r="M5" i="9" s="1"/>
  <c r="M6" i="9" s="1"/>
  <c r="M7" i="9" s="1"/>
  <c r="F4" i="9"/>
  <c r="F5" i="9" s="1"/>
  <c r="F6" i="9" s="1"/>
  <c r="F7" i="9" s="1"/>
  <c r="F8" i="9" s="1"/>
  <c r="F9" i="9" s="1"/>
  <c r="F10" i="9" s="1"/>
  <c r="F11" i="9" s="1"/>
  <c r="F12" i="9" s="1"/>
  <c r="S6" i="2" l="1"/>
  <c r="S10" i="2"/>
  <c r="S21" i="2"/>
  <c r="S19" i="2"/>
  <c r="J16" i="2"/>
  <c r="J15" i="2"/>
  <c r="G5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I25" i="2" l="1"/>
  <c r="S25" i="2" s="1"/>
  <c r="I24" i="2"/>
  <c r="S24" i="2" s="1"/>
  <c r="I23" i="2"/>
  <c r="S23" i="2" s="1"/>
  <c r="I22" i="2"/>
  <c r="S22" i="2" s="1"/>
  <c r="I18" i="2"/>
  <c r="I17" i="2"/>
  <c r="I15" i="2"/>
  <c r="S15" i="2" s="1"/>
  <c r="I14" i="2"/>
  <c r="I9" i="2"/>
  <c r="S9" i="2" s="1"/>
  <c r="I7" i="2"/>
  <c r="S7" i="2" s="1"/>
  <c r="I5" i="2"/>
  <c r="S5" i="2" s="1"/>
  <c r="I8" i="2"/>
  <c r="I4" i="2"/>
  <c r="I3" i="2"/>
  <c r="H4" i="2" l="1"/>
  <c r="H3" i="2"/>
  <c r="L4" i="6"/>
  <c r="L5" i="6" s="1"/>
  <c r="L6" i="6" s="1"/>
  <c r="L7" i="6" s="1"/>
  <c r="L8" i="6" s="1"/>
  <c r="L9" i="6" s="1"/>
  <c r="L10" i="6" s="1"/>
  <c r="L11" i="6" s="1"/>
  <c r="L12" i="6" s="1"/>
  <c r="L13" i="6" s="1"/>
  <c r="G3" i="2" l="1"/>
  <c r="G14" i="2"/>
  <c r="O4" i="5"/>
  <c r="O5" i="5" s="1"/>
  <c r="O6" i="5" s="1"/>
  <c r="O7" i="5" s="1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O53" i="5" s="1"/>
  <c r="O54" i="5" s="1"/>
  <c r="O55" i="5" s="1"/>
  <c r="G4" i="5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F17" i="2" l="1"/>
  <c r="S17" i="2" s="1"/>
  <c r="F15" i="2"/>
  <c r="F16" i="2"/>
  <c r="F14" i="2"/>
  <c r="F3" i="2"/>
  <c r="S3" i="2" s="1"/>
  <c r="F4" i="2"/>
  <c r="O4" i="4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T15" i="2" l="1"/>
  <c r="E16" i="2"/>
  <c r="S16" i="2" s="1"/>
  <c r="K4" i="3" l="1"/>
  <c r="O4" i="3"/>
  <c r="E4" i="2" s="1"/>
  <c r="S4" i="2" s="1"/>
  <c r="F4" i="3"/>
  <c r="E14" i="2" s="1"/>
  <c r="S14" i="2" s="1"/>
  <c r="T14" i="2" l="1"/>
  <c r="M6" i="1"/>
  <c r="M7" i="1" s="1"/>
  <c r="M8" i="1" s="1"/>
  <c r="M9" i="1" s="1"/>
  <c r="M10" i="1" s="1"/>
  <c r="M11" i="1" s="1"/>
  <c r="M12" i="1" s="1"/>
  <c r="M13" i="1" s="1"/>
  <c r="M14" i="1" s="1"/>
  <c r="L6" i="1"/>
  <c r="L7" i="1" s="1"/>
  <c r="L8" i="1" s="1"/>
  <c r="L9" i="1" s="1"/>
  <c r="L10" i="1" s="1"/>
  <c r="L11" i="1" s="1"/>
  <c r="L12" i="1" s="1"/>
  <c r="L13" i="1" s="1"/>
  <c r="L14" i="1" s="1"/>
  <c r="K6" i="1"/>
  <c r="K7" i="1" s="1"/>
  <c r="K8" i="1" s="1"/>
  <c r="K9" i="1" s="1"/>
  <c r="K10" i="1" s="1"/>
  <c r="K11" i="1" s="1"/>
  <c r="K12" i="1" s="1"/>
  <c r="K13" i="1" s="1"/>
  <c r="K14" i="1" s="1"/>
  <c r="J6" i="1"/>
  <c r="J7" i="1" s="1"/>
  <c r="J8" i="1" s="1"/>
  <c r="J9" i="1" s="1"/>
  <c r="J10" i="1" s="1"/>
  <c r="J11" i="1" s="1"/>
  <c r="Q8" i="3" s="1"/>
  <c r="E8" i="2" s="1"/>
  <c r="S8" i="2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F6" i="1"/>
  <c r="F7" i="1" s="1"/>
  <c r="F8" i="1" s="1"/>
  <c r="F9" i="1" s="1"/>
  <c r="F10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D6" i="1"/>
  <c r="D7" i="1" s="1"/>
  <c r="D8" i="1" s="1"/>
  <c r="D9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</calcChain>
</file>

<file path=xl/sharedStrings.xml><?xml version="1.0" encoding="utf-8"?>
<sst xmlns="http://schemas.openxmlformats.org/spreadsheetml/2006/main" count="2303" uniqueCount="1177">
  <si>
    <t>LTF Junioru reitings (15-19 g.)</t>
  </si>
  <si>
    <t>vieta</t>
  </si>
  <si>
    <t>sprints</t>
  </si>
  <si>
    <t>supersprints</t>
  </si>
  <si>
    <t xml:space="preserve">EK </t>
  </si>
  <si>
    <t xml:space="preserve"> sprints</t>
  </si>
  <si>
    <t>EK peaug.</t>
  </si>
  <si>
    <t>EČ junioriem</t>
  </si>
  <si>
    <t>EČ Jaunietes</t>
  </si>
  <si>
    <t>junioriem,</t>
  </si>
  <si>
    <t>BČ junioriem</t>
  </si>
  <si>
    <t>BK, LČ, LO</t>
  </si>
  <si>
    <t>LČ, BK kopvērt.</t>
  </si>
  <si>
    <t>BK junioriem</t>
  </si>
  <si>
    <t>LČ junioriem</t>
  </si>
  <si>
    <t xml:space="preserve"> LK junioriem</t>
  </si>
  <si>
    <t>EQ Jaunietes</t>
  </si>
  <si>
    <t>BČ  kopvērt.</t>
  </si>
  <si>
    <t>kopvērtējumā</t>
  </si>
  <si>
    <t>LK sprints kopv.</t>
  </si>
  <si>
    <t>LO junioriem</t>
  </si>
  <si>
    <t>Punktu ieskaitiet tikai triatlons ar ITU nolikumam</t>
  </si>
  <si>
    <t>Finālā reitinga ieskaitē 5 labākais rezultātas, bet ne vairāk ka trīs Latvijas posmos</t>
  </si>
  <si>
    <t>LK</t>
  </si>
  <si>
    <t>Latvijas Kaussa posms</t>
  </si>
  <si>
    <t>LČ</t>
  </si>
  <si>
    <t>Latvijas Čempionāts</t>
  </si>
  <si>
    <t>BČ</t>
  </si>
  <si>
    <t>Baltijas Čempionāts</t>
  </si>
  <si>
    <t>BK</t>
  </si>
  <si>
    <t>Baltijas kaussa posms</t>
  </si>
  <si>
    <t>EK</t>
  </si>
  <si>
    <t>Eiropas Kaussa posms</t>
  </si>
  <si>
    <t>EČ</t>
  </si>
  <si>
    <t>Eiropas Čempionāts</t>
  </si>
  <si>
    <t>EQ</t>
  </si>
  <si>
    <t>Eiropas Kvalifikacijas uz JO</t>
  </si>
  <si>
    <t>LO</t>
  </si>
  <si>
    <t>Latvijas Olimpiāde</t>
  </si>
  <si>
    <t>BK Panev</t>
  </si>
  <si>
    <t>EK Olstyn</t>
  </si>
  <si>
    <t>LČ sprints</t>
  </si>
  <si>
    <t>EK Rīga</t>
  </si>
  <si>
    <t>punkti</t>
  </si>
  <si>
    <t>Sporta klubs Aquatics</t>
  </si>
  <si>
    <t>Kristiāna Maskava</t>
  </si>
  <si>
    <t xml:space="preserve">Artjoms Gajevskis </t>
  </si>
  <si>
    <t>DTC”Jaunība”</t>
  </si>
  <si>
    <t>Arturs Liepa</t>
  </si>
  <si>
    <t xml:space="preserve">Carnikava </t>
  </si>
  <si>
    <t>Prokopavičius Lukas</t>
  </si>
  <si>
    <t> Panevėžys</t>
  </si>
  <si>
    <t>Gajevskis Artjoms</t>
  </si>
  <si>
    <t>Aukselytė Inga</t>
  </si>
  <si>
    <t>TRItonas</t>
  </si>
  <si>
    <t>Maskava Kristiāna</t>
  </si>
  <si>
    <t>Rīga</t>
  </si>
  <si>
    <t>age</t>
  </si>
  <si>
    <t>Team/club</t>
  </si>
  <si>
    <t>time</t>
  </si>
  <si>
    <t>Vieta koptv</t>
  </si>
  <si>
    <t>punkti koptv</t>
  </si>
  <si>
    <t>Vieta junior</t>
  </si>
  <si>
    <t>punkti junior</t>
  </si>
  <si>
    <t xml:space="preserve">F </t>
  </si>
  <si>
    <t>M18-19</t>
  </si>
  <si>
    <t>Baltijas Kauss Panevezis</t>
  </si>
  <si>
    <t>Liepa Artūrs</t>
  </si>
  <si>
    <t>M16-17</t>
  </si>
  <si>
    <t>Kalngale</t>
  </si>
  <si>
    <t>Eihmane Linda</t>
  </si>
  <si>
    <t>F16-17</t>
  </si>
  <si>
    <t xml:space="preserve">Linda Eihmane  </t>
  </si>
  <si>
    <t>2019 Latvijas Junioru reitings (15-19 g.)</t>
  </si>
  <si>
    <t>Name</t>
  </si>
  <si>
    <t>LO Ozoln.</t>
  </si>
  <si>
    <t>BČ Tartu</t>
  </si>
  <si>
    <t>EČ Kitz.</t>
  </si>
  <si>
    <t>BK Kupiš.</t>
  </si>
  <si>
    <t>os</t>
  </si>
  <si>
    <t>First Name</t>
  </si>
  <si>
    <t>Last Name</t>
  </si>
  <si>
    <t>YOB</t>
  </si>
  <si>
    <t>Country</t>
  </si>
  <si>
    <t>Time</t>
  </si>
  <si>
    <t>Giulio</t>
  </si>
  <si>
    <t>Ehses</t>
  </si>
  <si>
    <t> GER</t>
  </si>
  <si>
    <t>Sergio</t>
  </si>
  <si>
    <t>Baxter Cabrera</t>
  </si>
  <si>
    <t> ESP</t>
  </si>
  <si>
    <t>Jeremias</t>
  </si>
  <si>
    <t>Siehr</t>
  </si>
  <si>
    <t>Chris</t>
  </si>
  <si>
    <t>Ziehmer</t>
  </si>
  <si>
    <t>Paul</t>
  </si>
  <si>
    <t>Voelker</t>
  </si>
  <si>
    <t>Daniil</t>
  </si>
  <si>
    <t>Kondrashov</t>
  </si>
  <si>
    <t> RUS</t>
  </si>
  <si>
    <t>Denis</t>
  </si>
  <si>
    <t>Kolobrodov</t>
  </si>
  <si>
    <t>Gergely</t>
  </si>
  <si>
    <t>Kiss</t>
  </si>
  <si>
    <t> HUN</t>
  </si>
  <si>
    <t>Tomas</t>
  </si>
  <si>
    <t>Kriz</t>
  </si>
  <si>
    <t> CZE</t>
  </si>
  <si>
    <t>Erik</t>
  </si>
  <si>
    <t>Nygård Madsen</t>
  </si>
  <si>
    <t> NOR</t>
  </si>
  <si>
    <t>Pavel</t>
  </si>
  <si>
    <t>Sorokin</t>
  </si>
  <si>
    <t>Jan</t>
  </si>
  <si>
    <t>Škrjanc</t>
  </si>
  <si>
    <t> SLO</t>
  </si>
  <si>
    <t>Sebastian</t>
  </si>
  <si>
    <t>Wernersen</t>
  </si>
  <si>
    <t>Artjoms</t>
  </si>
  <si>
    <t>Gajevskis</t>
  </si>
  <si>
    <t> LAT</t>
  </si>
  <si>
    <t>Angel</t>
  </si>
  <si>
    <t>Sanchez Carreras</t>
  </si>
  <si>
    <t>Marius</t>
  </si>
  <si>
    <t>Buestad Lohmann</t>
  </si>
  <si>
    <t>Péter</t>
  </si>
  <si>
    <t>Molnár</t>
  </si>
  <si>
    <t>Mark</t>
  </si>
  <si>
    <t>Vysotskiy</t>
  </si>
  <si>
    <t>Cedrik</t>
  </si>
  <si>
    <t>Bakke Christophersen</t>
  </si>
  <si>
    <t>Till</t>
  </si>
  <si>
    <t>Kramp</t>
  </si>
  <si>
    <t>Marcin</t>
  </si>
  <si>
    <t>Stanglewicz</t>
  </si>
  <si>
    <t> POL</t>
  </si>
  <si>
    <t>Tsikhan</t>
  </si>
  <si>
    <t>Shchamialiou</t>
  </si>
  <si>
    <t> BLR</t>
  </si>
  <si>
    <t>Filip</t>
  </si>
  <si>
    <t>Tlamka</t>
  </si>
  <si>
    <t>Frederik</t>
  </si>
  <si>
    <t>Pilarski</t>
  </si>
  <si>
    <t>Danila</t>
  </si>
  <si>
    <t>Proščinko</t>
  </si>
  <si>
    <t>Vaclav</t>
  </si>
  <si>
    <t>Bednarský</t>
  </si>
  <si>
    <t>Kuba</t>
  </si>
  <si>
    <t>Kowalski</t>
  </si>
  <si>
    <t>Patrik</t>
  </si>
  <si>
    <t>Minář</t>
  </si>
  <si>
    <t>Lukas</t>
  </si>
  <si>
    <t>Prokopavicius</t>
  </si>
  <si>
    <t> LTU</t>
  </si>
  <si>
    <t>Dawid</t>
  </si>
  <si>
    <t>Goryński</t>
  </si>
  <si>
    <t>Lukáš</t>
  </si>
  <si>
    <t>Juránek</t>
  </si>
  <si>
    <t>Aliaksandr</t>
  </si>
  <si>
    <t>Zhukaven</t>
  </si>
  <si>
    <t>Dorian</t>
  </si>
  <si>
    <t>Horsten</t>
  </si>
  <si>
    <t>Slominski</t>
  </si>
  <si>
    <t>Kirill</t>
  </si>
  <si>
    <t>Medvedev</t>
  </si>
  <si>
    <t>Scheunemann</t>
  </si>
  <si>
    <t>Bastien</t>
  </si>
  <si>
    <t> FRA</t>
  </si>
  <si>
    <t>Kaarel</t>
  </si>
  <si>
    <t>Trepp</t>
  </si>
  <si>
    <t> EST</t>
  </si>
  <si>
    <t>Risto</t>
  </si>
  <si>
    <t>Holtsmeier</t>
  </si>
  <si>
    <t>Sandis</t>
  </si>
  <si>
    <t>Kornijenko</t>
  </si>
  <si>
    <t>Radim</t>
  </si>
  <si>
    <t>Grebík</t>
  </si>
  <si>
    <t>DNF</t>
  </si>
  <si>
    <t>Lorcan</t>
  </si>
  <si>
    <t>Redmond</t>
  </si>
  <si>
    <t> AUS</t>
  </si>
  <si>
    <t>Mateusz</t>
  </si>
  <si>
    <t>Wanka</t>
  </si>
  <si>
    <t>Jirí</t>
  </si>
  <si>
    <t>Stuchlík</t>
  </si>
  <si>
    <t>Michalek</t>
  </si>
  <si>
    <t>Maksymilian</t>
  </si>
  <si>
    <t>Kopiczko</t>
  </si>
  <si>
    <t>Oleg</t>
  </si>
  <si>
    <t>Kuzikhin</t>
  </si>
  <si>
    <t>Maurice</t>
  </si>
  <si>
    <t>Ehinlanwo</t>
  </si>
  <si>
    <t>Johan</t>
  </si>
  <si>
    <t>Tamm</t>
  </si>
  <si>
    <t>LAP</t>
  </si>
  <si>
    <t>Ander Markus</t>
  </si>
  <si>
    <t>Kroon</t>
  </si>
  <si>
    <t>Adrian</t>
  </si>
  <si>
    <t>Jankowski</t>
  </si>
  <si>
    <t>Jakub</t>
  </si>
  <si>
    <t>Juskowiak</t>
  </si>
  <si>
    <t>Rafal</t>
  </si>
  <si>
    <t>Gozdyra</t>
  </si>
  <si>
    <t>Kiryl</t>
  </si>
  <si>
    <t>Yatskevich</t>
  </si>
  <si>
    <t>Padolski</t>
  </si>
  <si>
    <t>Artūrs</t>
  </si>
  <si>
    <t>Liepa</t>
  </si>
  <si>
    <t>Mart Leo</t>
  </si>
  <si>
    <t>Ruus</t>
  </si>
  <si>
    <t>Haradzetski</t>
  </si>
  <si>
    <t>Marek</t>
  </si>
  <si>
    <t>Pos</t>
  </si>
  <si>
    <t>Karolina Helga</t>
  </si>
  <si>
    <t>Horváth</t>
  </si>
  <si>
    <t>Tereza</t>
  </si>
  <si>
    <t>Svobodova</t>
  </si>
  <si>
    <t>Magdalena</t>
  </si>
  <si>
    <t>Sudak</t>
  </si>
  <si>
    <t>Irina</t>
  </si>
  <si>
    <t>Zhuldybina</t>
  </si>
  <si>
    <t>Alina</t>
  </si>
  <si>
    <t>Malysheva</t>
  </si>
  <si>
    <t>Zuzanna</t>
  </si>
  <si>
    <t>Francesca</t>
  </si>
  <si>
    <t>Crestani</t>
  </si>
  <si>
    <t> ITA</t>
  </si>
  <si>
    <t>Daniela</t>
  </si>
  <si>
    <t>Leitāne</t>
  </si>
  <si>
    <t>Natalia</t>
  </si>
  <si>
    <t>Zych</t>
  </si>
  <si>
    <t>Isabel</t>
  </si>
  <si>
    <t>Atkins</t>
  </si>
  <si>
    <t> GBR</t>
  </si>
  <si>
    <t>Heidi</t>
  </si>
  <si>
    <t>Juránková</t>
  </si>
  <si>
    <t>Lenka</t>
  </si>
  <si>
    <t>Švecová</t>
  </si>
  <si>
    <t>Fruzsina Dóra</t>
  </si>
  <si>
    <t>Kovács</t>
  </si>
  <si>
    <t>Anna</t>
  </si>
  <si>
    <t>Viktoria</t>
  </si>
  <si>
    <t>Nikitina</t>
  </si>
  <si>
    <t>Marta</t>
  </si>
  <si>
    <t>Sikora</t>
  </si>
  <si>
    <t>Kinga</t>
  </si>
  <si>
    <t>Bóna</t>
  </si>
  <si>
    <t>Minich</t>
  </si>
  <si>
    <t>Yeva</t>
  </si>
  <si>
    <t>Elizaveta</t>
  </si>
  <si>
    <t>Nikul</t>
  </si>
  <si>
    <t>Merili-Mai</t>
  </si>
  <si>
    <t>Kivimets</t>
  </si>
  <si>
    <t>Tóth</t>
  </si>
  <si>
    <t>Józefina</t>
  </si>
  <si>
    <t>Młynarska</t>
  </si>
  <si>
    <t>Anette</t>
  </si>
  <si>
    <t>Hallik</t>
  </si>
  <si>
    <t>Lucie</t>
  </si>
  <si>
    <t>Kucerova</t>
  </si>
  <si>
    <t>Maja</t>
  </si>
  <si>
    <t>Buzycka</t>
  </si>
  <si>
    <t>Julie</t>
  </si>
  <si>
    <t>Jespersen Hansen</t>
  </si>
  <si>
    <t>Kristiāna</t>
  </si>
  <si>
    <t>Maskava</t>
  </si>
  <si>
    <t>Karolina</t>
  </si>
  <si>
    <t>Wicha</t>
  </si>
  <si>
    <t>DNS</t>
  </si>
  <si>
    <t>Aleksandra</t>
  </si>
  <si>
    <t>Reks</t>
  </si>
  <si>
    <t>Goreva</t>
  </si>
  <si>
    <t>2019 Olsztyn ETU Triathlon Junior European Cup | Junior Women</t>
  </si>
  <si>
    <t>2019 Olsztyn ETU Triathlon Junior European Cup | Junior Men</t>
  </si>
  <si>
    <t>Daniela Leitāne</t>
  </si>
  <si>
    <t>Danila Proščinko</t>
  </si>
  <si>
    <t>Sandis Kornijenko</t>
  </si>
  <si>
    <t>EČ Weert</t>
  </si>
  <si>
    <t>Georgenthum</t>
  </si>
  <si>
    <t>Boris</t>
  </si>
  <si>
    <t>Pierre</t>
  </si>
  <si>
    <t>Ricardo</t>
  </si>
  <si>
    <t>Batista</t>
  </si>
  <si>
    <t> POR</t>
  </si>
  <si>
    <t>Alexandre</t>
  </si>
  <si>
    <t>Montez</t>
  </si>
  <si>
    <t>Simon</t>
  </si>
  <si>
    <t>Henseleit</t>
  </si>
  <si>
    <t>Elai Izhak</t>
  </si>
  <si>
    <t>Chaski</t>
  </si>
  <si>
    <t> ISR</t>
  </si>
  <si>
    <t>Guillaume</t>
  </si>
  <si>
    <t>Hay</t>
  </si>
  <si>
    <t>Andreas</t>
  </si>
  <si>
    <t>Carlsson</t>
  </si>
  <si>
    <t> SWE</t>
  </si>
  <si>
    <t>Levente</t>
  </si>
  <si>
    <t>Karai</t>
  </si>
  <si>
    <t>Oliver</t>
  </si>
  <si>
    <t>Makinson</t>
  </si>
  <si>
    <t>Itamar</t>
  </si>
  <si>
    <t>Eshed</t>
  </si>
  <si>
    <t>Oscar</t>
  </si>
  <si>
    <t>Gladney Rundqvist</t>
  </si>
  <si>
    <t> DEN</t>
  </si>
  <si>
    <t>Shevach Levanon</t>
  </si>
  <si>
    <t>Sasha</t>
  </si>
  <si>
    <t>Caterina</t>
  </si>
  <si>
    <t> SUI</t>
  </si>
  <si>
    <t>Alessio</t>
  </si>
  <si>
    <t>Crociani</t>
  </si>
  <si>
    <t>Calum</t>
  </si>
  <si>
    <t>Young</t>
  </si>
  <si>
    <t>Jonas</t>
  </si>
  <si>
    <t>Osterholt</t>
  </si>
  <si>
    <t>Luca</t>
  </si>
  <si>
    <t>Luberti</t>
  </si>
  <si>
    <t>Vitalii</t>
  </si>
  <si>
    <t>Vorontsov</t>
  </si>
  <si>
    <t> UKR</t>
  </si>
  <si>
    <t>Döme</t>
  </si>
  <si>
    <t>Hornyák</t>
  </si>
  <si>
    <t>Bader</t>
  </si>
  <si>
    <t> AUT</t>
  </si>
  <si>
    <t>Jesse</t>
  </si>
  <si>
    <t>Cuijpers</t>
  </si>
  <si>
    <t> NED</t>
  </si>
  <si>
    <t>Davide</t>
  </si>
  <si>
    <t>Ingrilli</t>
  </si>
  <si>
    <t>Nick</t>
  </si>
  <si>
    <t>Ziegler</t>
  </si>
  <si>
    <t>Baptiste</t>
  </si>
  <si>
    <t>Passemard</t>
  </si>
  <si>
    <t>José</t>
  </si>
  <si>
    <t>Vieira</t>
  </si>
  <si>
    <t>Didrik</t>
  </si>
  <si>
    <t>Prestegård</t>
  </si>
  <si>
    <t>Ábel</t>
  </si>
  <si>
    <t>Sinkó-Uribe</t>
  </si>
  <si>
    <t>Ludovic</t>
  </si>
  <si>
    <t>Séchaud</t>
  </si>
  <si>
    <t>Niels</t>
  </si>
  <si>
    <t>Van Lanen</t>
  </si>
  <si>
    <t>Scott</t>
  </si>
  <si>
    <t>Steenberg</t>
  </si>
  <si>
    <t>Jakob</t>
  </si>
  <si>
    <t>Fink</t>
  </si>
  <si>
    <t>Zsombor</t>
  </si>
  <si>
    <t>Dévay</t>
  </si>
  <si>
    <t>Gjalt</t>
  </si>
  <si>
    <t>Panjer</t>
  </si>
  <si>
    <t>Itay</t>
  </si>
  <si>
    <t>Karsenti</t>
  </si>
  <si>
    <t>Rico</t>
  </si>
  <si>
    <t>Bogen</t>
  </si>
  <si>
    <t>Syb</t>
  </si>
  <si>
    <t>De Jong</t>
  </si>
  <si>
    <t>Ian</t>
  </si>
  <si>
    <t>Pennekamp</t>
  </si>
  <si>
    <t>Loïc</t>
  </si>
  <si>
    <t>Triponez</t>
  </si>
  <si>
    <t>Matej</t>
  </si>
  <si>
    <t>Grman</t>
  </si>
  <si>
    <t> SVK</t>
  </si>
  <si>
    <t>Toby</t>
  </si>
  <si>
    <t>Osman</t>
  </si>
  <si>
    <t>Georgios</t>
  </si>
  <si>
    <t>Lavdas</t>
  </si>
  <si>
    <t> GRE</t>
  </si>
  <si>
    <t>Aurel</t>
  </si>
  <si>
    <t>Barto</t>
  </si>
  <si>
    <t>Erick</t>
  </si>
  <si>
    <t>Rogoz Lörincz</t>
  </si>
  <si>
    <t> ROU</t>
  </si>
  <si>
    <t>Sabian</t>
  </si>
  <si>
    <t>Kulczynski</t>
  </si>
  <si>
    <t> IRL</t>
  </si>
  <si>
    <t>Lebois</t>
  </si>
  <si>
    <t>Marcus</t>
  </si>
  <si>
    <t>Dey</t>
  </si>
  <si>
    <t>Danil</t>
  </si>
  <si>
    <t>Farbun</t>
  </si>
  <si>
    <t> 2019 Weert ETU Triathlon European Championships | Junior Men</t>
  </si>
  <si>
    <t>Beatrice</t>
  </si>
  <si>
    <t>Mallozzi</t>
  </si>
  <si>
    <t>Nora</t>
  </si>
  <si>
    <t>Gmür</t>
  </si>
  <si>
    <t>Früh</t>
  </si>
  <si>
    <t>Cathia</t>
  </si>
  <si>
    <t>Schär</t>
  </si>
  <si>
    <t>Erin</t>
  </si>
  <si>
    <t>Wallace</t>
  </si>
  <si>
    <t>Gabriela</t>
  </si>
  <si>
    <t>Ribeiro</t>
  </si>
  <si>
    <t>Pia</t>
  </si>
  <si>
    <t>Totschnig</t>
  </si>
  <si>
    <t>Franca</t>
  </si>
  <si>
    <t>Maria</t>
  </si>
  <si>
    <t>Tomé</t>
  </si>
  <si>
    <t>Ida Lucia</t>
  </si>
  <si>
    <t>Burrows</t>
  </si>
  <si>
    <t>Maeve</t>
  </si>
  <si>
    <t>Gallagher</t>
  </si>
  <si>
    <t>Nikolett</t>
  </si>
  <si>
    <t>Ferenczi</t>
  </si>
  <si>
    <t>Libby</t>
  </si>
  <si>
    <t>Coleman</t>
  </si>
  <si>
    <t>Julia</t>
  </si>
  <si>
    <t>Sanecka</t>
  </si>
  <si>
    <t>Katharina</t>
  </si>
  <si>
    <t>Möller</t>
  </si>
  <si>
    <t>Rebecca</t>
  </si>
  <si>
    <t>Beti</t>
  </si>
  <si>
    <t>Hagar</t>
  </si>
  <si>
    <t>Cohen Kalif</t>
  </si>
  <si>
    <t>Eva</t>
  </si>
  <si>
    <t>Daniels</t>
  </si>
  <si>
    <t> LUX</t>
  </si>
  <si>
    <t>Tünde</t>
  </si>
  <si>
    <t>Bukovszki</t>
  </si>
  <si>
    <t>Mariana</t>
  </si>
  <si>
    <t>Vargem</t>
  </si>
  <si>
    <t>Sophie</t>
  </si>
  <si>
    <t>Rohr</t>
  </si>
  <si>
    <t>Costanza</t>
  </si>
  <si>
    <t>Arpinelli</t>
  </si>
  <si>
    <t>Barbara</t>
  </si>
  <si>
    <t>De Koning</t>
  </si>
  <si>
    <t>Anja</t>
  </si>
  <si>
    <t>Weber</t>
  </si>
  <si>
    <t>Márta</t>
  </si>
  <si>
    <t>Kropkó</t>
  </si>
  <si>
    <t>Shira</t>
  </si>
  <si>
    <t>Katz</t>
  </si>
  <si>
    <t>Zuzana</t>
  </si>
  <si>
    <t>Michalickova</t>
  </si>
  <si>
    <t>Cato</t>
  </si>
  <si>
    <t>Cassiers</t>
  </si>
  <si>
    <t> BEL</t>
  </si>
  <si>
    <t>Iratxe</t>
  </si>
  <si>
    <t>Arenal Arribas</t>
  </si>
  <si>
    <t>Frida</t>
  </si>
  <si>
    <t>Nöu</t>
  </si>
  <si>
    <t>Ella</t>
  </si>
  <si>
    <t>Doherty</t>
  </si>
  <si>
    <t>Sophia</t>
  </si>
  <si>
    <t>Green</t>
  </si>
  <si>
    <t>Luna</t>
  </si>
  <si>
    <t>De Bruin</t>
  </si>
  <si>
    <t>Anastacia</t>
  </si>
  <si>
    <t>Damm</t>
  </si>
  <si>
    <t>Noga</t>
  </si>
  <si>
    <t>Gottlieb</t>
  </si>
  <si>
    <t>Franka</t>
  </si>
  <si>
    <t>Rust</t>
  </si>
  <si>
    <t>Annabel</t>
  </si>
  <si>
    <t>Morton</t>
  </si>
  <si>
    <t>Augusta</t>
  </si>
  <si>
    <t>Grønberg Christensen</t>
  </si>
  <si>
    <t>Kim</t>
  </si>
  <si>
    <t>Van 'T Verlaat</t>
  </si>
  <si>
    <t>Shani</t>
  </si>
  <si>
    <t>Tsvitov</t>
  </si>
  <si>
    <t>Silke</t>
  </si>
  <si>
    <t>De Wolde</t>
  </si>
  <si>
    <t>Romy</t>
  </si>
  <si>
    <t>Spoelder</t>
  </si>
  <si>
    <t>Ivana</t>
  </si>
  <si>
    <t>Granosa</t>
  </si>
  <si>
    <t> CRO</t>
  </si>
  <si>
    <t>Til</t>
  </si>
  <si>
    <t>Ocvirk</t>
  </si>
  <si>
    <t>Laura</t>
  </si>
  <si>
    <t>Duran Morote</t>
  </si>
  <si>
    <t>2019 Weert ETU Triathlon European Championships | Junior Women</t>
  </si>
  <si>
    <t>Swim</t>
  </si>
  <si>
    <t>T1</t>
  </si>
  <si>
    <t>Bike</t>
  </si>
  <si>
    <t>T2</t>
  </si>
  <si>
    <t>Run</t>
  </si>
  <si>
    <t>Sofiia</t>
  </si>
  <si>
    <t>Tkach</t>
  </si>
  <si>
    <t>Monika</t>
  </si>
  <si>
    <t>Dobrovolska</t>
  </si>
  <si>
    <t>Anastasiia</t>
  </si>
  <si>
    <t>Terentieva</t>
  </si>
  <si>
    <t>Palina</t>
  </si>
  <si>
    <t>Razhnova</t>
  </si>
  <si>
    <t>Mariia</t>
  </si>
  <si>
    <t>Aha</t>
  </si>
  <si>
    <t>Oleksandra</t>
  </si>
  <si>
    <t>Pavlova</t>
  </si>
  <si>
    <t>Yelizaveta</t>
  </si>
  <si>
    <t>Diachenko</t>
  </si>
  <si>
    <t>Nazik Tuba</t>
  </si>
  <si>
    <t>Kestel</t>
  </si>
  <si>
    <t> TUR</t>
  </si>
  <si>
    <t>Bilge Ece</t>
  </si>
  <si>
    <t>Seyhan</t>
  </si>
  <si>
    <t>2019 Dnipro ETU Triathlon Junior European Cup | Junior Women</t>
  </si>
  <si>
    <t>33:26.06</t>
  </si>
  <si>
    <t xml:space="preserve">Leitāne, Daniela F19 Dobele AQUATICS  </t>
  </si>
  <si>
    <t>36:21.52</t>
  </si>
  <si>
    <t xml:space="preserve">Maskava, Kristiāna F19 Rīga Rīga </t>
  </si>
  <si>
    <t>40:12.3</t>
  </si>
  <si>
    <t>Eihmane, Linda F15 Dobele AQUATICS</t>
  </si>
  <si>
    <t>40:45.5</t>
  </si>
  <si>
    <t xml:space="preserve">Bilevica, Darija F17 Daugavpils DTC Jaunība </t>
  </si>
  <si>
    <t>42:10.0</t>
  </si>
  <si>
    <t xml:space="preserve">Krasikova, Polina F17 Jelgava Piramida triatlon club </t>
  </si>
  <si>
    <t>54:22.8</t>
  </si>
  <si>
    <t xml:space="preserve">Petrova, Daniela F17 Daugavpils DTC Jaunība </t>
  </si>
  <si>
    <t>30:09.15</t>
  </si>
  <si>
    <t xml:space="preserve">Proščinko, Danila M17 Daugavpils DTC Jaunība </t>
  </si>
  <si>
    <t>30:20.9</t>
  </si>
  <si>
    <t xml:space="preserve">Gajevskis, Artjoms M19 Daugavpils DTC Jaunība </t>
  </si>
  <si>
    <t>31:33.49</t>
  </si>
  <si>
    <t xml:space="preserve">Kornijenko, Sandis M17 Daugavpils DTC Jaunība </t>
  </si>
  <si>
    <t>32:47.1</t>
  </si>
  <si>
    <t xml:space="preserve">Dūzis, Kristaps M15 Dobele AQUATICS </t>
  </si>
  <si>
    <t>34:30.3</t>
  </si>
  <si>
    <t xml:space="preserve">Freijs, Elvins M15 Dobele AQUATICS </t>
  </si>
  <si>
    <t>39:56.2</t>
  </si>
  <si>
    <t>Akula, Aleksandrs M15 Daugavpils DTC Jaunība</t>
  </si>
  <si>
    <t xml:space="preserve">Piterovs, Žans M15 Daugavpils DTC Jaunība </t>
  </si>
  <si>
    <t>41:44.45</t>
  </si>
  <si>
    <t>Morozs, Rolands M17 Daugavpils DTC Jaunība 0</t>
  </si>
  <si>
    <t>44:40.1</t>
  </si>
  <si>
    <t xml:space="preserve">Luriņš, Haralds M19 Daugavpils DTC Jaunība </t>
  </si>
  <si>
    <t>46:44.90</t>
  </si>
  <si>
    <t xml:space="preserve">Jacenko, Ostins M15 Daugavpils DTC Jaunība </t>
  </si>
  <si>
    <t>47:53.50</t>
  </si>
  <si>
    <t xml:space="preserve">Vasiļjevs, Renārs M19 Jēkabpils Jēkabpils </t>
  </si>
  <si>
    <t>41:40.12</t>
  </si>
  <si>
    <t>Latvijas Čempionāts supersprintā, Latvijas kausa 4. posms</t>
  </si>
  <si>
    <t>Darija Bilevica</t>
  </si>
  <si>
    <t>Polina Krasikova</t>
  </si>
  <si>
    <t>Daniela Petrova</t>
  </si>
  <si>
    <t>Kristaps Dūzis</t>
  </si>
  <si>
    <t>Rolands Morozs</t>
  </si>
  <si>
    <t>Haralds Luriņš</t>
  </si>
  <si>
    <t>Ostins Jacenko</t>
  </si>
  <si>
    <t>Renārs Vasiļjevs</t>
  </si>
  <si>
    <t>Piramida Triathlon Club</t>
  </si>
  <si>
    <t>Igor</t>
  </si>
  <si>
    <t>Bellido Mikhailova</t>
  </si>
  <si>
    <t>Léo</t>
  </si>
  <si>
    <t>Fernandez</t>
  </si>
  <si>
    <t>Esteban</t>
  </si>
  <si>
    <t>Basanta Fouz</t>
  </si>
  <si>
    <t>Hamish</t>
  </si>
  <si>
    <t>Reilly</t>
  </si>
  <si>
    <t>Tao</t>
  </si>
  <si>
    <t>Jouineau</t>
  </si>
  <si>
    <t>Gergő</t>
  </si>
  <si>
    <t>Dobi</t>
  </si>
  <si>
    <t>Dominic</t>
  </si>
  <si>
    <t>Coy</t>
  </si>
  <si>
    <t>Nico</t>
  </si>
  <si>
    <t>Hegmann</t>
  </si>
  <si>
    <t>Wout</t>
  </si>
  <si>
    <t>Franco</t>
  </si>
  <si>
    <t>Niklas</t>
  </si>
  <si>
    <t>Keller</t>
  </si>
  <si>
    <t>Jack</t>
  </si>
  <si>
    <t>Stanton-Stock</t>
  </si>
  <si>
    <t>Gyula</t>
  </si>
  <si>
    <t>Shachar</t>
  </si>
  <si>
    <t>Agur</t>
  </si>
  <si>
    <t>Ben</t>
  </si>
  <si>
    <t>Fäh</t>
  </si>
  <si>
    <t>Balte</t>
  </si>
  <si>
    <t>Thijs</t>
  </si>
  <si>
    <t>Alon</t>
  </si>
  <si>
    <t>Cohen</t>
  </si>
  <si>
    <t>Joseph</t>
  </si>
  <si>
    <t>Martin</t>
  </si>
  <si>
    <t>David</t>
  </si>
  <si>
    <t>Vollmann</t>
  </si>
  <si>
    <t>Mikhail</t>
  </si>
  <si>
    <t>Bastrakov</t>
  </si>
  <si>
    <t>Francesco</t>
  </si>
  <si>
    <t>Gazzina</t>
  </si>
  <si>
    <t>Fiorenzo</t>
  </si>
  <si>
    <t>Angelini</t>
  </si>
  <si>
    <t>Medved</t>
  </si>
  <si>
    <t>Kıvanc</t>
  </si>
  <si>
    <t>Sahinkaya</t>
  </si>
  <si>
    <t>Hampus</t>
  </si>
  <si>
    <t>Månsson</t>
  </si>
  <si>
    <t>Kennedy</t>
  </si>
  <si>
    <t>Faaborg Andersen</t>
  </si>
  <si>
    <t>Emir</t>
  </si>
  <si>
    <t>Aracı</t>
  </si>
  <si>
    <t>James</t>
  </si>
  <si>
    <t>Kadziak</t>
  </si>
  <si>
    <t>Tommaso</t>
  </si>
  <si>
    <t>Toppi</t>
  </si>
  <si>
    <t>Nadir</t>
  </si>
  <si>
    <t>Bouras Moussaoui</t>
  </si>
  <si>
    <t>Oleksandr</t>
  </si>
  <si>
    <t>Yanenko</t>
  </si>
  <si>
    <t>Klemens</t>
  </si>
  <si>
    <t>Oberleithner</t>
  </si>
  <si>
    <t>Yaroslav</t>
  </si>
  <si>
    <t>Kuzmin</t>
  </si>
  <si>
    <t>Gabrijel</t>
  </si>
  <si>
    <t>Barac</t>
  </si>
  <si>
    <t>Ville-Valtteri</t>
  </si>
  <si>
    <t>Salonen</t>
  </si>
  <si>
    <t> FIN</t>
  </si>
  <si>
    <t>Nov</t>
  </si>
  <si>
    <t>Shemesh</t>
  </si>
  <si>
    <t>Róbert</t>
  </si>
  <si>
    <t>Sander</t>
  </si>
  <si>
    <t>Aavik</t>
  </si>
  <si>
    <t>Axel</t>
  </si>
  <si>
    <t>Rosencrantz</t>
  </si>
  <si>
    <t>Ivan</t>
  </si>
  <si>
    <t>Tretiak</t>
  </si>
  <si>
    <t>Sauser</t>
  </si>
  <si>
    <t>Nande</t>
  </si>
  <si>
    <t>Gašparič</t>
  </si>
  <si>
    <t>Emil</t>
  </si>
  <si>
    <t>Frayon</t>
  </si>
  <si>
    <t>Adam</t>
  </si>
  <si>
    <t>Ulbricht</t>
  </si>
  <si>
    <t>Hostrup Sahlberg</t>
  </si>
  <si>
    <t>Gonçalo</t>
  </si>
  <si>
    <t>Balbino</t>
  </si>
  <si>
    <t>2018 Kitzbühel ETU Triathlon Youth European Championships Festival |  Youth Men</t>
  </si>
  <si>
    <t>Latvijas Jaunatnes 8. Olimpiāde. Ozolnieki 07.07.2019</t>
  </si>
  <si>
    <t>FIRSTNAME</t>
  </si>
  <si>
    <t>LASTNAME</t>
  </si>
  <si>
    <t>Novads</t>
  </si>
  <si>
    <t>Carnikavas novads</t>
  </si>
  <si>
    <t>Daņila</t>
  </si>
  <si>
    <t>Daugavpils pilsēta</t>
  </si>
  <si>
    <t>Kristaps</t>
  </si>
  <si>
    <t>Dūzis</t>
  </si>
  <si>
    <t>Dobeles novads</t>
  </si>
  <si>
    <t>Raimonds</t>
  </si>
  <si>
    <t>Levickis</t>
  </si>
  <si>
    <t>Matvejs</t>
  </si>
  <si>
    <t>Suharževskis</t>
  </si>
  <si>
    <t>Jelgavas pilsēta</t>
  </si>
  <si>
    <t>Markus</t>
  </si>
  <si>
    <t>Ubavičs</t>
  </si>
  <si>
    <t>Zenons</t>
  </si>
  <si>
    <t>Beļskis</t>
  </si>
  <si>
    <t>Rīgas pilsēta</t>
  </si>
  <si>
    <t>Jēkabs</t>
  </si>
  <si>
    <t>Audzēvičs</t>
  </si>
  <si>
    <t>Armands</t>
  </si>
  <si>
    <t>Petaško</t>
  </si>
  <si>
    <t>Tenis</t>
  </si>
  <si>
    <t>Lēnerts</t>
  </si>
  <si>
    <t>Zušmanis</t>
  </si>
  <si>
    <t>DSQ</t>
  </si>
  <si>
    <t>Darja</t>
  </si>
  <si>
    <t>Beļeviča</t>
  </si>
  <si>
    <t>Elīza</t>
  </si>
  <si>
    <t>Zvīgule</t>
  </si>
  <si>
    <t>Ādažu novads</t>
  </si>
  <si>
    <t>Linda</t>
  </si>
  <si>
    <t>Siliņa</t>
  </si>
  <si>
    <t>Poļina</t>
  </si>
  <si>
    <t>Krasikova</t>
  </si>
  <si>
    <t>TIME</t>
  </si>
  <si>
    <t>Raimonds Levickis</t>
  </si>
  <si>
    <t>Matvejs Suharževskis</t>
  </si>
  <si>
    <t>Markus Ubavičs</t>
  </si>
  <si>
    <t>Zenons Beļskis</t>
  </si>
  <si>
    <t>Jēkabs Audzēvičs</t>
  </si>
  <si>
    <t>Armands Petaško</t>
  </si>
  <si>
    <t>Tenis Lēnerts</t>
  </si>
  <si>
    <t>Artūrs Zušmanis</t>
  </si>
  <si>
    <t>Elīza Zvīgule</t>
  </si>
  <si>
    <t>Linda Siliņa</t>
  </si>
  <si>
    <t>Danila Prošcinko</t>
  </si>
  <si>
    <t>Anton Kasyanau</t>
  </si>
  <si>
    <t>Daniil Podolski</t>
  </si>
  <si>
    <t>Kiryl Haradzetski</t>
  </si>
  <si>
    <t>Eva Minitš</t>
  </si>
  <si>
    <t>Palina Razhnova</t>
  </si>
  <si>
    <t>Anastasia Silivontšik</t>
  </si>
  <si>
    <t>Kristiana Maskava</t>
  </si>
  <si>
    <t>Samuel Dickinson</t>
  </si>
  <si>
    <t>Callum Mcclusky</t>
  </si>
  <si>
    <t>Henrik Goesch</t>
  </si>
  <si>
    <t>Lukas Pertl</t>
  </si>
  <si>
    <t>Harry Leleu</t>
  </si>
  <si>
    <t>Ludwig Fleetwood</t>
  </si>
  <si>
    <t>Per Wangel</t>
  </si>
  <si>
    <t>Ben De La Porte</t>
  </si>
  <si>
    <t>Lars Holenweger</t>
  </si>
  <si>
    <t>Anton Kozlov</t>
  </si>
  <si>
    <t>Thibaud Decurnex</t>
  </si>
  <si>
    <t>Mikita Bely</t>
  </si>
  <si>
    <t>Adam Rudgley</t>
  </si>
  <si>
    <t>Conor Sproule</t>
  </si>
  <si>
    <t>Pierre Moraz</t>
  </si>
  <si>
    <t>Vincent Fazari</t>
  </si>
  <si>
    <t>Johannes Sikk</t>
  </si>
  <si>
    <t>Will Crudgington</t>
  </si>
  <si>
    <t>Bogdan Kovalenko</t>
  </si>
  <si>
    <t>Alexander Bründl</t>
  </si>
  <si>
    <t>Artjoms Gajevskis</t>
  </si>
  <si>
    <t>Annika Koch</t>
  </si>
  <si>
    <t>Alexandra Razarenova</t>
  </si>
  <si>
    <t>Hanna Maksimava</t>
  </si>
  <si>
    <t>Elena Maria Petrini</t>
  </si>
  <si>
    <t>Noémi Sárszegi</t>
  </si>
  <si>
    <t>Luisa Iogna-Prat</t>
  </si>
  <si>
    <t>Marije Dankelman</t>
  </si>
  <si>
    <t>Eva Cornelisse</t>
  </si>
  <si>
    <t>Fanni Soós</t>
  </si>
  <si>
    <t>Katrin Zaitseva</t>
  </si>
  <si>
    <t>Leana Bissig</t>
  </si>
  <si>
    <t>Matilda Vidler</t>
  </si>
  <si>
    <t>Tatsiana Luksha</t>
  </si>
  <si>
    <t>Beatrice Taverna</t>
  </si>
  <si>
    <t>Gal Rubanenko</t>
  </si>
  <si>
    <t>Sharon Spimi</t>
  </si>
  <si>
    <t>Merili-Mai Kivimets</t>
  </si>
  <si>
    <t>Tamara Maksiyanova</t>
  </si>
  <si>
    <t>Tereza Zimovjanova</t>
  </si>
  <si>
    <t>Vārds</t>
  </si>
  <si>
    <t>Uzvārds</t>
  </si>
  <si>
    <t>Komanda</t>
  </si>
  <si>
    <t>Finišs</t>
  </si>
  <si>
    <t>DTC</t>
  </si>
  <si>
    <t>AQUATICS</t>
  </si>
  <si>
    <t>Petraško</t>
  </si>
  <si>
    <t>DTC Jaunība</t>
  </si>
  <si>
    <t>Aleksandrs</t>
  </si>
  <si>
    <t>Akula</t>
  </si>
  <si>
    <t>Ādažu sporta skola</t>
  </si>
  <si>
    <t>Keišs</t>
  </si>
  <si>
    <t>Maratona klubs</t>
  </si>
  <si>
    <t>Ventspils</t>
  </si>
  <si>
    <t>Žans</t>
  </si>
  <si>
    <t>Piterovs</t>
  </si>
  <si>
    <t>Terēze</t>
  </si>
  <si>
    <t>Priedola</t>
  </si>
  <si>
    <t>Jūrmala</t>
  </si>
  <si>
    <t>Mikus</t>
  </si>
  <si>
    <t>Podnieks</t>
  </si>
  <si>
    <t>Lūkass</t>
  </si>
  <si>
    <t>LK Vent.</t>
  </si>
  <si>
    <t>Mikus Podnieks</t>
  </si>
  <si>
    <t>Lūkass Keišs</t>
  </si>
  <si>
    <t>Terēze Priedola</t>
  </si>
  <si>
    <t>LČ super</t>
  </si>
  <si>
    <t>EK Dnepr</t>
  </si>
  <si>
    <t>ironman.lv</t>
  </si>
  <si>
    <t>Danīls</t>
  </si>
  <si>
    <t>Ņikiforovs</t>
  </si>
  <si>
    <t>Valmiera VBSS</t>
  </si>
  <si>
    <t>punkti kopt</t>
  </si>
  <si>
    <t>vieta kopt</t>
  </si>
  <si>
    <t>vieta jun</t>
  </si>
  <si>
    <t xml:space="preserve">punkti </t>
  </si>
  <si>
    <t>LČ sprinta distānces, Smiltene</t>
  </si>
  <si>
    <t>Danīls Ņikiforovs</t>
  </si>
  <si>
    <t>Elvins</t>
  </si>
  <si>
    <t>Freijs</t>
  </si>
  <si>
    <t>LK supersprint, Smiltene</t>
  </si>
  <si>
    <t>Gucanoviča</t>
  </si>
  <si>
    <t>Laura Gucanoviča</t>
  </si>
  <si>
    <t>Baltijas Kauss, Kupuški</t>
  </si>
  <si>
    <t>EČ peaug.</t>
  </si>
  <si>
    <t>Gordon</t>
  </si>
  <si>
    <t>Benson</t>
  </si>
  <si>
    <t>Samuel</t>
  </si>
  <si>
    <t>Dickinson</t>
  </si>
  <si>
    <t>Rostislav</t>
  </si>
  <si>
    <t>Pevtsov</t>
  </si>
  <si>
    <t>Celustka</t>
  </si>
  <si>
    <t>Felix</t>
  </si>
  <si>
    <t>Duchampt</t>
  </si>
  <si>
    <t>Nobre</t>
  </si>
  <si>
    <t>Polyanskiy</t>
  </si>
  <si>
    <t>Jordi</t>
  </si>
  <si>
    <t>García Gracia</t>
  </si>
  <si>
    <t>Nicola</t>
  </si>
  <si>
    <t>Azzano</t>
  </si>
  <si>
    <t>Constantine</t>
  </si>
  <si>
    <t>Arnaud</t>
  </si>
  <si>
    <t>Mengal</t>
  </si>
  <si>
    <t>Alberto</t>
  </si>
  <si>
    <t>Gonzalez Garcia</t>
  </si>
  <si>
    <t>Ognjen</t>
  </si>
  <si>
    <t>Stojanovic</t>
  </si>
  <si>
    <t>Tiago</t>
  </si>
  <si>
    <t>Fonseca</t>
  </si>
  <si>
    <t>Teagle</t>
  </si>
  <si>
    <t>Matevž</t>
  </si>
  <si>
    <t>Planko</t>
  </si>
  <si>
    <t>Miguel</t>
  </si>
  <si>
    <t>Arraiolos</t>
  </si>
  <si>
    <t>Viacheslav</t>
  </si>
  <si>
    <t>Vasilev</t>
  </si>
  <si>
    <t>Vasiliev</t>
  </si>
  <si>
    <t>Volar</t>
  </si>
  <si>
    <t>Anton</t>
  </si>
  <si>
    <t>Ponomarev</t>
  </si>
  <si>
    <t>Mikita</t>
  </si>
  <si>
    <t>Bely</t>
  </si>
  <si>
    <t>Frantisek</t>
  </si>
  <si>
    <t>Linduska</t>
  </si>
  <si>
    <t>Philipp</t>
  </si>
  <si>
    <t>Wiewald</t>
  </si>
  <si>
    <t>Katsianeu</t>
  </si>
  <si>
    <t>Andrey</t>
  </si>
  <si>
    <t>Bryukhankov</t>
  </si>
  <si>
    <t>Tim</t>
  </si>
  <si>
    <t>Siepmann</t>
  </si>
  <si>
    <t>Grigory</t>
  </si>
  <si>
    <t>Antipov</t>
  </si>
  <si>
    <t>Alberto Eugenio</t>
  </si>
  <si>
    <t>Casillas Garcia</t>
  </si>
  <si>
    <t>Edgar</t>
  </si>
  <si>
    <t>Linus</t>
  </si>
  <si>
    <t>Stimmel</t>
  </si>
  <si>
    <t>Kozlov</t>
  </si>
  <si>
    <t>Gültigin</t>
  </si>
  <si>
    <t>Er</t>
  </si>
  <si>
    <t>Emirhan</t>
  </si>
  <si>
    <t>Altıntaş</t>
  </si>
  <si>
    <t>Muhammet Bertuğ</t>
  </si>
  <si>
    <t>Polatci</t>
  </si>
  <si>
    <t>Gorges</t>
  </si>
  <si>
    <t>Cervenka</t>
  </si>
  <si>
    <t>Derron</t>
  </si>
  <si>
    <t>Petra</t>
  </si>
  <si>
    <t>Kurikova</t>
  </si>
  <si>
    <t>Tamara</t>
  </si>
  <si>
    <t>Gomez Garrido</t>
  </si>
  <si>
    <t>Carlotta</t>
  </si>
  <si>
    <t>Missaglia</t>
  </si>
  <si>
    <t>Anastasia</t>
  </si>
  <si>
    <t>Abrosimova</t>
  </si>
  <si>
    <t>Kseniia</t>
  </si>
  <si>
    <t>Levkovska</t>
  </si>
  <si>
    <t>Antoanela</t>
  </si>
  <si>
    <t>Manac</t>
  </si>
  <si>
    <t>Kuriackova</t>
  </si>
  <si>
    <t>Elena</t>
  </si>
  <si>
    <t>Danilova</t>
  </si>
  <si>
    <t>Yuliya</t>
  </si>
  <si>
    <t>Golofeeva</t>
  </si>
  <si>
    <t>Valentina</t>
  </si>
  <si>
    <t>Riasova</t>
  </si>
  <si>
    <t>Xisca</t>
  </si>
  <si>
    <t>Tous</t>
  </si>
  <si>
    <t>Iveta</t>
  </si>
  <si>
    <t>Fairaislova</t>
  </si>
  <si>
    <t>Carolyn</t>
  </si>
  <si>
    <t>Hayes</t>
  </si>
  <si>
    <t>Polyanskaya Protasenya</t>
  </si>
  <si>
    <t>Alexandra</t>
  </si>
  <si>
    <t>Razarenova</t>
  </si>
  <si>
    <t>Vera</t>
  </si>
  <si>
    <t>Vilaca</t>
  </si>
  <si>
    <t>Esra Nur</t>
  </si>
  <si>
    <t>Gokcek</t>
  </si>
  <si>
    <t>Hanna</t>
  </si>
  <si>
    <t>Maksimava</t>
  </si>
  <si>
    <t>Swannet</t>
  </si>
  <si>
    <t>Ipek</t>
  </si>
  <si>
    <t>Oztosun</t>
  </si>
  <si>
    <t>Renáta</t>
  </si>
  <si>
    <t>Fuchs</t>
  </si>
  <si>
    <t>Madalena Amaral</t>
  </si>
  <si>
    <t>Almeida</t>
  </si>
  <si>
    <t>PUNKTI</t>
  </si>
  <si>
    <t xml:space="preserve">                   EČ, Kazan</t>
  </si>
  <si>
    <t>EČ Kaz</t>
  </si>
  <si>
    <t>Saxon</t>
  </si>
  <si>
    <t>Morgan</t>
  </si>
  <si>
    <t>Riccardo</t>
  </si>
  <si>
    <t>Brighi</t>
  </si>
  <si>
    <t>Jonathan</t>
  </si>
  <si>
    <t>Oakey</t>
  </si>
  <si>
    <t>Andrew</t>
  </si>
  <si>
    <t>Rolland</t>
  </si>
  <si>
    <t>Valdemar</t>
  </si>
  <si>
    <t>Solok</t>
  </si>
  <si>
    <t>Skip</t>
  </si>
  <si>
    <t>Snelson</t>
  </si>
  <si>
    <t>Dylan</t>
  </si>
  <si>
    <t>Mccullough</t>
  </si>
  <si>
    <t>Reuben</t>
  </si>
  <si>
    <t>Trotter</t>
  </si>
  <si>
    <t>Finnian</t>
  </si>
  <si>
    <t>Hutchinson</t>
  </si>
  <si>
    <t>Eliasson</t>
  </si>
  <si>
    <t>Veikka</t>
  </si>
  <si>
    <t>Saren</t>
  </si>
  <si>
    <t>Albert</t>
  </si>
  <si>
    <t>Frydensberg</t>
  </si>
  <si>
    <t>Ruben</t>
  </si>
  <si>
    <t>Slot</t>
  </si>
  <si>
    <t>Eetu</t>
  </si>
  <si>
    <t>Ovaska</t>
  </si>
  <si>
    <t>Joona</t>
  </si>
  <si>
    <t>Lehtonen</t>
  </si>
  <si>
    <t>Reko</t>
  </si>
  <si>
    <t>Ojalainen</t>
  </si>
  <si>
    <t>Masliankou</t>
  </si>
  <si>
    <t>Teppo</t>
  </si>
  <si>
    <t>Malinen</t>
  </si>
  <si>
    <t>Pyry</t>
  </si>
  <si>
    <t>Paloviita</t>
  </si>
  <si>
    <t>Yoav Giora</t>
  </si>
  <si>
    <t>Yagur</t>
  </si>
  <si>
    <t>Kaspar</t>
  </si>
  <si>
    <t>Lepp</t>
  </si>
  <si>
    <t>Oskar</t>
  </si>
  <si>
    <t>Miller</t>
  </si>
  <si>
    <t>Kasyanau</t>
  </si>
  <si>
    <t>Karl</t>
  </si>
  <si>
    <t>Mell</t>
  </si>
  <si>
    <t>Zabaronka</t>
  </si>
  <si>
    <t>Alexander</t>
  </si>
  <si>
    <t>Dedovich</t>
  </si>
  <si>
    <t>Olli</t>
  </si>
  <si>
    <t>Elo</t>
  </si>
  <si>
    <t>Bianca</t>
  </si>
  <si>
    <t>Seregni</t>
  </si>
  <si>
    <t>Angelica</t>
  </si>
  <si>
    <t>Prestia</t>
  </si>
  <si>
    <t>Eden</t>
  </si>
  <si>
    <t>Schiller</t>
  </si>
  <si>
    <t>Alevtina</t>
  </si>
  <si>
    <t>Stetsenko</t>
  </si>
  <si>
    <t>Ellie</t>
  </si>
  <si>
    <t>Hobbs</t>
  </si>
  <si>
    <t>Katie</t>
  </si>
  <si>
    <t>Rodda</t>
  </si>
  <si>
    <t>Asia</t>
  </si>
  <si>
    <t>Mercatelli</t>
  </si>
  <si>
    <t>Sinead</t>
  </si>
  <si>
    <t>Clark</t>
  </si>
  <si>
    <t>Harbo</t>
  </si>
  <si>
    <t>Rosie</t>
  </si>
  <si>
    <t>Allen</t>
  </si>
  <si>
    <t>Almaz</t>
  </si>
  <si>
    <t>Nerurkar</t>
  </si>
  <si>
    <t>Elisa</t>
  </si>
  <si>
    <t>Terrinoni</t>
  </si>
  <si>
    <t>Elise</t>
  </si>
  <si>
    <t>Tahay</t>
  </si>
  <si>
    <t>Kekkonen</t>
  </si>
  <si>
    <t>Brea</t>
  </si>
  <si>
    <t>Roderick</t>
  </si>
  <si>
    <t>Abigail</t>
  </si>
  <si>
    <t>Bedwell</t>
  </si>
  <si>
    <t>Yali</t>
  </si>
  <si>
    <t>Lerer</t>
  </si>
  <si>
    <t>Pilsēta</t>
  </si>
  <si>
    <t>Grupa</t>
  </si>
  <si>
    <t>Apļi</t>
  </si>
  <si>
    <t>Robertas</t>
  </si>
  <si>
    <t>Geguzis</t>
  </si>
  <si>
    <t>Triatlono ir plaukimo klubas Ruoniai</t>
  </si>
  <si>
    <t>Vilnius</t>
  </si>
  <si>
    <t>Adi</t>
  </si>
  <si>
    <t>Peisach</t>
  </si>
  <si>
    <t>Yahor</t>
  </si>
  <si>
    <t>Pauliuchenka</t>
  </si>
  <si>
    <t>Winner</t>
  </si>
  <si>
    <t>Minsk</t>
  </si>
  <si>
    <t>Uladislau</t>
  </si>
  <si>
    <t>Zinovich</t>
  </si>
  <si>
    <t>Yonathan</t>
  </si>
  <si>
    <t>Tepper</t>
  </si>
  <si>
    <t>Israel</t>
  </si>
  <si>
    <t>Sinevich</t>
  </si>
  <si>
    <t>F15</t>
  </si>
  <si>
    <t>Uladzislau</t>
  </si>
  <si>
    <t>Darakhovich</t>
  </si>
  <si>
    <t>Maksim</t>
  </si>
  <si>
    <t>Tarabonda</t>
  </si>
  <si>
    <t>MogilevTriathlonTeam</t>
  </si>
  <si>
    <t>Mogilev</t>
  </si>
  <si>
    <t>Yan</t>
  </si>
  <si>
    <t>Potapovich</t>
  </si>
  <si>
    <t>Linas</t>
  </si>
  <si>
    <t>Sakalys</t>
  </si>
  <si>
    <t>Gur</t>
  </si>
  <si>
    <t>Shtilman</t>
  </si>
  <si>
    <t>Ramanouski</t>
  </si>
  <si>
    <t>Grete-Maria</t>
  </si>
  <si>
    <t>Savitsch</t>
  </si>
  <si>
    <t>Tabasalu Triatloniklubi</t>
  </si>
  <si>
    <t>Muraste</t>
  </si>
  <si>
    <t>Bondarchuk</t>
  </si>
  <si>
    <t>Karolin-Victoria</t>
  </si>
  <si>
    <t>Kotsar</t>
  </si>
  <si>
    <t>AUDENTES</t>
  </si>
  <si>
    <t>Saku</t>
  </si>
  <si>
    <t>Diana</t>
  </si>
  <si>
    <t>Burak</t>
  </si>
  <si>
    <t>Emile</t>
  </si>
  <si>
    <t>Steponaite</t>
  </si>
  <si>
    <t>Fesenko</t>
  </si>
  <si>
    <t>SK</t>
  </si>
  <si>
    <t>Fryazino</t>
  </si>
  <si>
    <t>Silivonchyk</t>
  </si>
  <si>
    <t>Anastasiya</t>
  </si>
  <si>
    <t>F17</t>
  </si>
  <si>
    <t>Martynas</t>
  </si>
  <si>
    <t>Jancys</t>
  </si>
  <si>
    <t>Darya</t>
  </si>
  <si>
    <t>Yakubenka</t>
  </si>
  <si>
    <t>Or</t>
  </si>
  <si>
    <t>Fishman</t>
  </si>
  <si>
    <t>Ekaterina</t>
  </si>
  <si>
    <t>Aleksandrova</t>
  </si>
  <si>
    <t>Antares</t>
  </si>
  <si>
    <t>Daugavpils</t>
  </si>
  <si>
    <t>Ādaži</t>
  </si>
  <si>
    <t>Prynts</t>
  </si>
  <si>
    <t>Tatiana</t>
  </si>
  <si>
    <t>Pozdnyakova</t>
  </si>
  <si>
    <t>Mamonau</t>
  </si>
  <si>
    <t>Kuzins</t>
  </si>
  <si>
    <t>Jelgava</t>
  </si>
  <si>
    <t>Rinalds</t>
  </si>
  <si>
    <t>Celms</t>
  </si>
  <si>
    <t>Lizaveta</t>
  </si>
  <si>
    <t>Tsikhanava</t>
  </si>
  <si>
    <t>Polina</t>
  </si>
  <si>
    <t>Klenitskaia</t>
  </si>
  <si>
    <t>Rinalds Celms</t>
  </si>
  <si>
    <t>Marupe</t>
  </si>
  <si>
    <t>Artjoms Kuzins</t>
  </si>
  <si>
    <t>PČ</t>
  </si>
  <si>
    <t>Jessica</t>
  </si>
  <si>
    <t>Fullagar</t>
  </si>
  <si>
    <t>Hannah</t>
  </si>
  <si>
    <t>Knighton</t>
  </si>
  <si>
    <t> NZL</t>
  </si>
  <si>
    <t>Chisato</t>
  </si>
  <si>
    <t>Nakajima</t>
  </si>
  <si>
    <t> JPN</t>
  </si>
  <si>
    <t>Gillian</t>
  </si>
  <si>
    <t>Cridge</t>
  </si>
  <si>
    <t> USA</t>
  </si>
  <si>
    <t>Bailee</t>
  </si>
  <si>
    <t>Brown</t>
  </si>
  <si>
    <t> HKG</t>
  </si>
  <si>
    <t>Alzbeta</t>
  </si>
  <si>
    <t>Hruskova</t>
  </si>
  <si>
    <t>Charlotte</t>
  </si>
  <si>
    <t>Derbyshire</t>
  </si>
  <si>
    <t>Gayeon</t>
  </si>
  <si>
    <t>Park</t>
  </si>
  <si>
    <t> KOR</t>
  </si>
  <si>
    <t>Nanami</t>
  </si>
  <si>
    <t>Nakayama</t>
  </si>
  <si>
    <t>Mercedes</t>
  </si>
  <si>
    <t>Romero Orozco</t>
  </si>
  <si>
    <t> MEX</t>
  </si>
  <si>
    <t>Solji</t>
  </si>
  <si>
    <t>Om</t>
  </si>
  <si>
    <t>Josseline Michelle</t>
  </si>
  <si>
    <t>Yuqui Peralta</t>
  </si>
  <si>
    <t> ECU</t>
  </si>
  <si>
    <t>Selina</t>
  </si>
  <si>
    <t>Klamt</t>
  </si>
  <si>
    <t>Kira</t>
  </si>
  <si>
    <t>Gupta-Baltazar</t>
  </si>
  <si>
    <t> CAN</t>
  </si>
  <si>
    <t>Liberty</t>
  </si>
  <si>
    <t>Ricca</t>
  </si>
  <si>
    <t>Paula</t>
  </si>
  <si>
    <t>Vega</t>
  </si>
  <si>
    <t>Colette</t>
  </si>
  <si>
    <t>Reimer</t>
  </si>
  <si>
    <t>Gabrielle</t>
  </si>
  <si>
    <t>Lemes</t>
  </si>
  <si>
    <t> BRA</t>
  </si>
  <si>
    <t>Giovanna</t>
  </si>
  <si>
    <t>Lacerda</t>
  </si>
  <si>
    <t>Meiyi</t>
  </si>
  <si>
    <t>Lu</t>
  </si>
  <si>
    <t> CHN</t>
  </si>
  <si>
    <t>Alexandrine</t>
  </si>
  <si>
    <t>Coursol</t>
  </si>
  <si>
    <t>Camila</t>
  </si>
  <si>
    <t>Romero Taveras</t>
  </si>
  <si>
    <t> DOM</t>
  </si>
  <si>
    <t>Xinyu</t>
  </si>
  <si>
    <t>Lin</t>
  </si>
  <si>
    <t>Anahi</t>
  </si>
  <si>
    <t>Alvarez Corral</t>
  </si>
  <si>
    <t>Emma Ada</t>
  </si>
  <si>
    <t>Middleditch</t>
  </si>
  <si>
    <t> SGP</t>
  </si>
  <si>
    <t>Naomi</t>
  </si>
  <si>
    <t>Espinoza Guablocho</t>
  </si>
  <si>
    <t> PER</t>
  </si>
  <si>
    <t>Jung Won</t>
  </si>
  <si>
    <t>Lee</t>
  </si>
  <si>
    <t>Andie</t>
  </si>
  <si>
    <t>Kuipers</t>
  </si>
  <si>
    <t> ZIM</t>
  </si>
  <si>
    <t>Carmen</t>
  </si>
  <si>
    <t>Medina Porcile</t>
  </si>
  <si>
    <t> CHI</t>
  </si>
  <si>
    <t>Cecilia Sayuri</t>
  </si>
  <si>
    <t>Ramirez Alavez</t>
  </si>
  <si>
    <t>Amber</t>
  </si>
  <si>
    <t>Schlebusch</t>
  </si>
  <si>
    <t> RSA</t>
  </si>
  <si>
    <t>Hoitink</t>
  </si>
  <si>
    <t>Emily</t>
  </si>
  <si>
    <t>Jamgotchian</t>
  </si>
  <si>
    <t>Cade</t>
  </si>
  <si>
    <t>Wright</t>
  </si>
  <si>
    <t>Aimee</t>
  </si>
  <si>
    <t>Roux</t>
  </si>
  <si>
    <t>Josefina Pilar</t>
  </si>
  <si>
    <t>Flores Clemo</t>
  </si>
  <si>
    <t>Louisa Marie</t>
  </si>
  <si>
    <t xml:space="preserve">        Pasaule čempionāts</t>
  </si>
  <si>
    <t>PČ junioriem</t>
  </si>
  <si>
    <t>PČ/EK</t>
  </si>
  <si>
    <t>Pasaules Čempionāts</t>
  </si>
  <si>
    <t>Eiropas Kauss Bled</t>
  </si>
  <si>
    <t>Bartol</t>
  </si>
  <si>
    <t>Tjasa</t>
  </si>
  <si>
    <t>Vrtacic</t>
  </si>
  <si>
    <t>Erber</t>
  </si>
  <si>
    <t>Myral</t>
  </si>
  <si>
    <t>Greco</t>
  </si>
  <si>
    <t>Sofia</t>
  </si>
  <si>
    <t>Šárka</t>
  </si>
  <si>
    <t>Půstová</t>
  </si>
  <si>
    <t>Lisa</t>
  </si>
  <si>
    <t>Hufnagl</t>
  </si>
  <si>
    <t>Koglbauer</t>
  </si>
  <si>
    <t>Sarah</t>
  </si>
  <si>
    <t>Hämmerle</t>
  </si>
  <si>
    <t>Larissa</t>
  </si>
  <si>
    <t>Burtscher</t>
  </si>
  <si>
    <t>Svecová</t>
  </si>
  <si>
    <t>Viola</t>
  </si>
  <si>
    <t>Pagotto</t>
  </si>
  <si>
    <t>Virginia</t>
  </si>
  <si>
    <t>Cicchetti</t>
  </si>
  <si>
    <t>Chiara</t>
  </si>
  <si>
    <t>Lobba</t>
  </si>
  <si>
    <t>Cocchi</t>
  </si>
  <si>
    <t>Zsumbera</t>
  </si>
  <si>
    <t>Nowak</t>
  </si>
  <si>
    <t>Ceddia</t>
  </si>
  <si>
    <t>Bernadett</t>
  </si>
  <si>
    <t>Józsa</t>
  </si>
  <si>
    <t>Matilde</t>
  </si>
  <si>
    <t>Roncaglia</t>
  </si>
  <si>
    <t>Kata Rebeka</t>
  </si>
  <si>
    <t>Leier</t>
  </si>
  <si>
    <t>Neža</t>
  </si>
  <si>
    <t>Pogačar</t>
  </si>
  <si>
    <t>Ludovica</t>
  </si>
  <si>
    <t>Severi</t>
  </si>
  <si>
    <t>Lujza Luca</t>
  </si>
  <si>
    <t>Hrncsár</t>
  </si>
  <si>
    <t>Iva</t>
  </si>
  <si>
    <t>Djukić</t>
  </si>
  <si>
    <t> SRB</t>
  </si>
  <si>
    <t>Vita</t>
  </si>
  <si>
    <t>Pilih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</si>
</sst>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186"/>
      <scheme val="minor"/>
    </font>
    <font>
      <sz val="10"/>
      <color rgb="FF222222"/>
      <name val="Calibri"/>
      <family val="2"/>
      <charset val="204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/>
    <xf numFmtId="1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1" fontId="0" fillId="2" borderId="5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4" xfId="0" applyNumberForma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4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21" fontId="0" fillId="2" borderId="4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21" fontId="0" fillId="2" borderId="0" xfId="0" applyNumberFormat="1" applyFill="1" applyBorder="1" applyAlignment="1">
      <alignment horizontal="center"/>
    </xf>
    <xf numFmtId="21" fontId="0" fillId="3" borderId="4" xfId="0" applyNumberFormat="1" applyFill="1" applyBorder="1" applyAlignment="1">
      <alignment horizontal="center"/>
    </xf>
    <xf numFmtId="46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21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11" fillId="0" borderId="4" xfId="0" applyFont="1" applyBorder="1"/>
    <xf numFmtId="21" fontId="0" fillId="0" borderId="0" xfId="0" applyNumberFormat="1"/>
    <xf numFmtId="21" fontId="0" fillId="0" borderId="4" xfId="0" applyNumberFormat="1" applyBorder="1"/>
    <xf numFmtId="1" fontId="0" fillId="2" borderId="0" xfId="0" applyNumberFormat="1" applyFill="1"/>
    <xf numFmtId="21" fontId="0" fillId="3" borderId="4" xfId="0" applyNumberFormat="1" applyFill="1" applyBorder="1"/>
    <xf numFmtId="0" fontId="12" fillId="2" borderId="0" xfId="0" applyFont="1" applyFill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/>
    <xf numFmtId="0" fontId="12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0;&#1055;&#1040;/Latvijas%20Junioru%20reiting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tings"/>
      <sheetName val="BK Panev"/>
      <sheetName val="EK Olst"/>
      <sheetName val=" EK Dnep"/>
      <sheetName val="LČ sprints"/>
      <sheetName val="BK Minsk"/>
      <sheetName val="EQ"/>
      <sheetName val="LČ supersp"/>
      <sheetName val="EK Buch"/>
      <sheetName val="BK Tartu"/>
      <sheetName val="EČ Tartu"/>
      <sheetName val="BČ"/>
      <sheetName val="LK Smilt."/>
      <sheetName val="BK Riga"/>
      <sheetName val="EK Riga"/>
      <sheetName val="EČ Grek."/>
      <sheetName val="punkti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F18-19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4968-320E-4B48-8269-B9B7B4F6CD42}">
  <dimension ref="A1:T35"/>
  <sheetViews>
    <sheetView tabSelected="1" workbookViewId="0">
      <selection activeCell="D13" sqref="D13"/>
    </sheetView>
  </sheetViews>
  <sheetFormatPr defaultColWidth="8.85546875" defaultRowHeight="15" x14ac:dyDescent="0.25"/>
  <cols>
    <col min="1" max="1" width="4.7109375" style="1" customWidth="1"/>
    <col min="2" max="2" width="18.7109375" style="20" customWidth="1"/>
    <col min="3" max="3" width="6.28515625" style="1" customWidth="1"/>
    <col min="4" max="4" width="20.140625" style="68" customWidth="1"/>
    <col min="5" max="5" width="8.85546875" style="2"/>
    <col min="6" max="6" width="9" style="21" customWidth="1"/>
    <col min="7" max="9" width="8.7109375" style="21" customWidth="1"/>
    <col min="10" max="10" width="9.140625" style="21" customWidth="1"/>
    <col min="11" max="18" width="9.42578125" style="21" customWidth="1"/>
    <col min="19" max="19" width="8.28515625" style="21" customWidth="1"/>
    <col min="20" max="16384" width="8.85546875" style="4"/>
  </cols>
  <sheetData>
    <row r="1" spans="1:20" x14ac:dyDescent="0.25">
      <c r="B1" s="19" t="s">
        <v>73</v>
      </c>
    </row>
    <row r="2" spans="1:20" x14ac:dyDescent="0.25">
      <c r="E2" s="15" t="s">
        <v>39</v>
      </c>
      <c r="F2" s="34" t="s">
        <v>40</v>
      </c>
      <c r="G2" s="34" t="s">
        <v>277</v>
      </c>
      <c r="H2" s="34" t="s">
        <v>754</v>
      </c>
      <c r="I2" s="34" t="s">
        <v>753</v>
      </c>
      <c r="J2" s="34" t="s">
        <v>77</v>
      </c>
      <c r="K2" s="34" t="s">
        <v>75</v>
      </c>
      <c r="L2" s="34" t="s">
        <v>76</v>
      </c>
      <c r="M2" s="34" t="s">
        <v>749</v>
      </c>
      <c r="N2" s="34" t="s">
        <v>41</v>
      </c>
      <c r="O2" s="34" t="s">
        <v>78</v>
      </c>
      <c r="P2" s="34" t="s">
        <v>878</v>
      </c>
      <c r="Q2" s="34" t="s">
        <v>42</v>
      </c>
      <c r="R2" s="34" t="s">
        <v>1130</v>
      </c>
      <c r="S2" s="34" t="s">
        <v>43</v>
      </c>
    </row>
    <row r="3" spans="1:20" x14ac:dyDescent="0.25">
      <c r="A3" s="14">
        <v>1</v>
      </c>
      <c r="B3" s="26" t="s">
        <v>274</v>
      </c>
      <c r="C3" s="14">
        <v>2000</v>
      </c>
      <c r="D3" s="69" t="s">
        <v>44</v>
      </c>
      <c r="E3" s="15"/>
      <c r="F3" s="24">
        <f>Olstyn!O10</f>
        <v>231.76727815673826</v>
      </c>
      <c r="G3" s="15">
        <f>EČWeert!O41</f>
        <v>82.700060399898931</v>
      </c>
      <c r="H3" s="24">
        <f>Dnepr!L3</f>
        <v>400</v>
      </c>
      <c r="I3" s="15">
        <f>LČsup!D3</f>
        <v>120</v>
      </c>
      <c r="J3" s="15"/>
      <c r="K3" s="15"/>
      <c r="L3" s="24">
        <f>'BČ '!N20</f>
        <v>409.22808103769631</v>
      </c>
      <c r="M3" s="15"/>
      <c r="N3" s="15">
        <f>LČsprint!O4</f>
        <v>148</v>
      </c>
      <c r="O3" s="24">
        <f>Kupiš!L4</f>
        <v>160</v>
      </c>
      <c r="P3" s="24">
        <f>'EČ Kaz'!K26</f>
        <v>719.74409683341787</v>
      </c>
      <c r="Q3" s="15">
        <f>Rīga!K22</f>
        <v>90.939573563932498</v>
      </c>
      <c r="R3" s="15">
        <f>PČ!G56</f>
        <v>69.411286479456237</v>
      </c>
      <c r="S3" s="15">
        <f>F3+H3+L3+O3+P3</f>
        <v>1920.7394560278524</v>
      </c>
    </row>
    <row r="4" spans="1:20" x14ac:dyDescent="0.25">
      <c r="A4" s="14">
        <v>2</v>
      </c>
      <c r="B4" s="25" t="s">
        <v>45</v>
      </c>
      <c r="C4" s="23">
        <v>2001</v>
      </c>
      <c r="D4" s="69" t="s">
        <v>56</v>
      </c>
      <c r="E4" s="24">
        <f>Panev!O4</f>
        <v>148</v>
      </c>
      <c r="F4" s="15">
        <f>Olstyn!O29</f>
        <v>52.692043604117771</v>
      </c>
      <c r="G4" s="15"/>
      <c r="H4" s="24">
        <f>Dnepr!L8</f>
        <v>270.87483203124998</v>
      </c>
      <c r="I4" s="15">
        <f>LČsup!D4</f>
        <v>111</v>
      </c>
      <c r="J4" s="15"/>
      <c r="K4" s="15">
        <f>LO!M3</f>
        <v>60</v>
      </c>
      <c r="L4" s="24">
        <f>'BČ '!D12</f>
        <v>158.29062500000001</v>
      </c>
      <c r="M4" s="15"/>
      <c r="N4" s="24">
        <f>LČsprint!O5</f>
        <v>136.9</v>
      </c>
      <c r="O4" s="24">
        <f>Kupiš!L5</f>
        <v>148</v>
      </c>
      <c r="P4" s="15"/>
      <c r="Q4" s="15">
        <f>Rīga!K24</f>
        <v>77.810172630639741</v>
      </c>
      <c r="R4" s="15">
        <f>PČ!O41</f>
        <v>22.351367675648358</v>
      </c>
      <c r="S4" s="15">
        <f>E4+H4+L4+N4+O4</f>
        <v>862.06545703124993</v>
      </c>
    </row>
    <row r="5" spans="1:20" x14ac:dyDescent="0.25">
      <c r="A5" s="14">
        <v>3</v>
      </c>
      <c r="B5" s="26" t="s">
        <v>535</v>
      </c>
      <c r="C5" s="14">
        <v>2003</v>
      </c>
      <c r="D5" s="69" t="s">
        <v>47</v>
      </c>
      <c r="E5" s="15"/>
      <c r="F5" s="15"/>
      <c r="G5" s="15"/>
      <c r="H5" s="15"/>
      <c r="I5" s="24">
        <f>LČsup!D6</f>
        <v>94.974374999999995</v>
      </c>
      <c r="J5" s="15"/>
      <c r="K5" s="24">
        <f>LO!M4</f>
        <v>55.5</v>
      </c>
      <c r="L5" s="15"/>
      <c r="M5" s="15">
        <f>'LK Vent'!M2</f>
        <v>50</v>
      </c>
      <c r="N5" s="24">
        <f>LČsprint!O6</f>
        <v>126.63250000000001</v>
      </c>
      <c r="O5" s="15"/>
      <c r="P5" s="15"/>
      <c r="Q5" s="15">
        <f>Rīga!W16</f>
        <v>36.294642719042486</v>
      </c>
      <c r="R5" s="15"/>
      <c r="S5" s="15">
        <f>N5+K5+I5</f>
        <v>277.106875</v>
      </c>
    </row>
    <row r="6" spans="1:20" x14ac:dyDescent="0.25">
      <c r="A6" s="14">
        <v>4</v>
      </c>
      <c r="B6" s="27" t="s">
        <v>677</v>
      </c>
      <c r="C6" s="14">
        <v>2002</v>
      </c>
      <c r="D6" s="70" t="s">
        <v>663</v>
      </c>
      <c r="E6" s="15"/>
      <c r="F6" s="15"/>
      <c r="G6" s="15"/>
      <c r="H6" s="15"/>
      <c r="I6" s="15"/>
      <c r="J6" s="15"/>
      <c r="K6" s="24">
        <f>LO!M5</f>
        <v>51.337499999999999</v>
      </c>
      <c r="L6" s="15"/>
      <c r="M6" s="24">
        <f>'LK Vent'!M3</f>
        <v>46.25</v>
      </c>
      <c r="N6" s="24">
        <f>LČsprint!O7</f>
        <v>117.1350625</v>
      </c>
      <c r="O6" s="15"/>
      <c r="P6" s="15"/>
      <c r="Q6" s="15">
        <f>Rīga!W13</f>
        <v>45.858234142473677</v>
      </c>
      <c r="R6" s="15"/>
      <c r="S6" s="15">
        <f>K6+M6+N6</f>
        <v>214.72256250000001</v>
      </c>
    </row>
    <row r="7" spans="1:20" x14ac:dyDescent="0.25">
      <c r="A7" s="14">
        <v>5</v>
      </c>
      <c r="B7" s="26" t="s">
        <v>536</v>
      </c>
      <c r="C7" s="14">
        <v>2004</v>
      </c>
      <c r="D7" s="70" t="s">
        <v>543</v>
      </c>
      <c r="E7" s="15"/>
      <c r="F7" s="15"/>
      <c r="G7" s="15"/>
      <c r="H7" s="15"/>
      <c r="I7" s="24">
        <f>LČsup!D7</f>
        <v>87.851296875000003</v>
      </c>
      <c r="J7" s="15"/>
      <c r="K7" s="24">
        <f>LO!M7</f>
        <v>43.925648437500001</v>
      </c>
      <c r="L7" s="15"/>
      <c r="M7" s="15">
        <f>'LK Vent'!M4</f>
        <v>42.78125</v>
      </c>
      <c r="N7" s="24">
        <f>LČsprint!O11</f>
        <v>50</v>
      </c>
      <c r="O7" s="15"/>
      <c r="P7" s="15"/>
      <c r="Q7" s="15"/>
      <c r="R7" s="15"/>
      <c r="S7" s="15">
        <f>N7+K7+I7</f>
        <v>181.7769453125</v>
      </c>
    </row>
    <row r="8" spans="1:20" x14ac:dyDescent="0.25">
      <c r="A8" s="14">
        <v>6</v>
      </c>
      <c r="B8" s="25" t="s">
        <v>72</v>
      </c>
      <c r="C8" s="23">
        <v>2004</v>
      </c>
      <c r="D8" s="69" t="s">
        <v>44</v>
      </c>
      <c r="E8" s="15">
        <f>Panev!Q8</f>
        <v>62.639804907226555</v>
      </c>
      <c r="F8" s="15"/>
      <c r="G8" s="15"/>
      <c r="H8" s="15"/>
      <c r="I8" s="15">
        <f>LČsup!D5</f>
        <v>102.675</v>
      </c>
      <c r="J8" s="15"/>
      <c r="K8" s="15"/>
      <c r="L8" s="15"/>
      <c r="M8" s="15"/>
      <c r="N8" s="15"/>
      <c r="O8" s="15"/>
      <c r="P8" s="15"/>
      <c r="Q8" s="15"/>
      <c r="R8" s="15"/>
      <c r="S8" s="15">
        <f>SUM(E8:Q8)</f>
        <v>165.31480490722655</v>
      </c>
    </row>
    <row r="9" spans="1:20" x14ac:dyDescent="0.25">
      <c r="A9" s="14">
        <v>7</v>
      </c>
      <c r="B9" s="28" t="s">
        <v>537</v>
      </c>
      <c r="C9" s="29">
        <v>2004</v>
      </c>
      <c r="D9" s="69" t="s">
        <v>47</v>
      </c>
      <c r="E9" s="15"/>
      <c r="F9" s="15"/>
      <c r="G9" s="15"/>
      <c r="H9" s="15"/>
      <c r="I9" s="15">
        <f>LČsup!D8</f>
        <v>81.262449609374997</v>
      </c>
      <c r="J9" s="15"/>
      <c r="K9" s="15"/>
      <c r="L9" s="15"/>
      <c r="M9" s="15"/>
      <c r="N9" s="15"/>
      <c r="O9" s="15"/>
      <c r="P9" s="15"/>
      <c r="Q9" s="15"/>
      <c r="R9" s="15"/>
      <c r="S9" s="15">
        <f>SUM(E9:Q9)</f>
        <v>81.262449609374997</v>
      </c>
    </row>
    <row r="10" spans="1:20" x14ac:dyDescent="0.25">
      <c r="A10" s="14">
        <v>8</v>
      </c>
      <c r="B10" s="27" t="s">
        <v>678</v>
      </c>
      <c r="C10" s="14">
        <v>2001</v>
      </c>
      <c r="D10" s="69" t="s">
        <v>44</v>
      </c>
      <c r="E10" s="15"/>
      <c r="F10" s="15"/>
      <c r="G10" s="15"/>
      <c r="H10" s="15"/>
      <c r="I10" s="15"/>
      <c r="J10" s="15"/>
      <c r="K10" s="15">
        <f>LO!M6</f>
        <v>47.487187499999997</v>
      </c>
      <c r="L10" s="15"/>
      <c r="M10" s="15"/>
      <c r="N10" s="15"/>
      <c r="O10" s="15"/>
      <c r="P10" s="15"/>
      <c r="Q10" s="15"/>
      <c r="R10" s="15"/>
      <c r="S10" s="15">
        <f>SUM(E10:Q10)</f>
        <v>47.487187499999997</v>
      </c>
    </row>
    <row r="11" spans="1:20" x14ac:dyDescent="0.25">
      <c r="A11" s="14">
        <v>9</v>
      </c>
      <c r="B11" s="27" t="s">
        <v>769</v>
      </c>
      <c r="C11" s="14">
        <v>2004</v>
      </c>
      <c r="D11" s="70" t="s">
        <v>755</v>
      </c>
      <c r="E11" s="15"/>
      <c r="F11" s="15"/>
      <c r="G11" s="15"/>
      <c r="H11" s="15"/>
      <c r="I11" s="15"/>
      <c r="J11" s="15"/>
      <c r="K11" s="15"/>
      <c r="L11" s="15"/>
      <c r="M11" s="15"/>
      <c r="N11" s="15">
        <f>LČsprint!O12</f>
        <v>46.25</v>
      </c>
      <c r="O11" s="15"/>
      <c r="P11" s="15"/>
      <c r="Q11" s="15"/>
      <c r="R11" s="15"/>
      <c r="S11" s="15">
        <f>SUM(E11:Q11)</f>
        <v>46.25</v>
      </c>
    </row>
    <row r="12" spans="1:20" x14ac:dyDescent="0.25">
      <c r="A12" s="14">
        <v>10</v>
      </c>
      <c r="B12" s="27" t="s">
        <v>752</v>
      </c>
      <c r="C12" s="14">
        <v>2004</v>
      </c>
      <c r="D12" s="70" t="s">
        <v>745</v>
      </c>
      <c r="E12" s="15"/>
      <c r="F12" s="15"/>
      <c r="G12" s="15"/>
      <c r="H12" s="15"/>
      <c r="I12" s="15"/>
      <c r="J12" s="15"/>
      <c r="K12" s="15"/>
      <c r="L12" s="15"/>
      <c r="M12" s="15">
        <f>'LK Vent'!M5</f>
        <v>39.572656250000001</v>
      </c>
      <c r="N12" s="15"/>
      <c r="O12" s="15"/>
      <c r="P12" s="15"/>
      <c r="Q12" s="15"/>
      <c r="R12" s="15"/>
      <c r="S12" s="15">
        <f>SUM(E12:Q12)</f>
        <v>39.572656250000001</v>
      </c>
    </row>
    <row r="13" spans="1:20" s="33" customFormat="1" x14ac:dyDescent="0.25">
      <c r="A13" s="30"/>
      <c r="B13" s="31"/>
      <c r="C13" s="30"/>
      <c r="D13" s="7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0" x14ac:dyDescent="0.25">
      <c r="A14" s="14">
        <v>1</v>
      </c>
      <c r="B14" s="25" t="s">
        <v>46</v>
      </c>
      <c r="C14" s="23">
        <v>2000</v>
      </c>
      <c r="D14" s="69" t="s">
        <v>47</v>
      </c>
      <c r="E14" s="24">
        <f>Panev!F4</f>
        <v>148</v>
      </c>
      <c r="F14" s="24">
        <f>Olstyn!G16</f>
        <v>145.17857087616994</v>
      </c>
      <c r="G14" s="15">
        <f>EČWeert!G50</f>
        <v>40.999770090976014</v>
      </c>
      <c r="H14" s="15"/>
      <c r="I14" s="15">
        <f>LČsup!D11</f>
        <v>111</v>
      </c>
      <c r="J14" s="15"/>
      <c r="K14" s="15"/>
      <c r="L14" s="24">
        <f>'BČ '!I21</f>
        <v>378.53597495986907</v>
      </c>
      <c r="M14" s="15"/>
      <c r="N14" s="15"/>
      <c r="O14" s="24">
        <f>Kupiš!E6</f>
        <v>136.9</v>
      </c>
      <c r="P14" s="24">
        <f>'EČ Kaz'!E34</f>
        <v>385.75536380131638</v>
      </c>
      <c r="Q14" s="15">
        <f>Rīga!E25</f>
        <v>71.974409683341761</v>
      </c>
      <c r="R14" s="15"/>
      <c r="S14" s="15">
        <f>P14+O14+L14+F14+E14</f>
        <v>1194.3699096373555</v>
      </c>
      <c r="T14" s="66">
        <f>L14+I14+G14+F14+E14</f>
        <v>823.71431592701504</v>
      </c>
    </row>
    <row r="15" spans="1:20" x14ac:dyDescent="0.25">
      <c r="A15" s="14">
        <v>2</v>
      </c>
      <c r="B15" s="27" t="s">
        <v>275</v>
      </c>
      <c r="C15" s="14">
        <v>2003</v>
      </c>
      <c r="D15" s="69" t="s">
        <v>47</v>
      </c>
      <c r="E15" s="15"/>
      <c r="F15" s="15">
        <f>Olstyn!G27</f>
        <v>61.583104285309304</v>
      </c>
      <c r="G15" s="15"/>
      <c r="H15" s="15"/>
      <c r="I15" s="24">
        <f>LČsup!D10</f>
        <v>120</v>
      </c>
      <c r="J15" s="24">
        <f>'EŠ Kitz'!G35</f>
        <v>107.0471134548653</v>
      </c>
      <c r="K15" s="15">
        <f>LO!F4</f>
        <v>55.5</v>
      </c>
      <c r="L15" s="24">
        <f>'BČ '!D1</f>
        <v>200</v>
      </c>
      <c r="M15" s="15">
        <f>'LK Vent'!F2</f>
        <v>50</v>
      </c>
      <c r="N15" s="24">
        <f>LČsprint!F4</f>
        <v>160</v>
      </c>
      <c r="O15" s="24">
        <f>Kupiš!E4</f>
        <v>160</v>
      </c>
      <c r="P15" s="15"/>
      <c r="Q15" s="15">
        <f>Rīga!E36</f>
        <v>30.530728816606363</v>
      </c>
      <c r="R15" s="15"/>
      <c r="S15" s="15">
        <f>O15+N15+L15+J15+I15</f>
        <v>747.04711345486533</v>
      </c>
      <c r="T15" s="66">
        <f>N15+L15+J15+I15+F15+K15</f>
        <v>704.13021774017466</v>
      </c>
    </row>
    <row r="16" spans="1:20" x14ac:dyDescent="0.25">
      <c r="A16" s="14">
        <v>3</v>
      </c>
      <c r="B16" s="26" t="s">
        <v>48</v>
      </c>
      <c r="C16" s="14">
        <v>2003</v>
      </c>
      <c r="D16" s="69" t="s">
        <v>49</v>
      </c>
      <c r="E16" s="24">
        <f>Panev!H8</f>
        <v>100</v>
      </c>
      <c r="F16" s="34">
        <f>Olstyn!G57</f>
        <v>0</v>
      </c>
      <c r="G16" s="34"/>
      <c r="H16" s="34"/>
      <c r="I16" s="34"/>
      <c r="J16" s="24">
        <f>'EŠ Kitz'!G29</f>
        <v>170.89311439173335</v>
      </c>
      <c r="K16" s="15">
        <f>LO!F3</f>
        <v>60</v>
      </c>
      <c r="L16" s="24">
        <f>'BČ '!D3</f>
        <v>171.125</v>
      </c>
      <c r="M16" s="15"/>
      <c r="N16" s="24">
        <f>LČsprint!F6</f>
        <v>136.9</v>
      </c>
      <c r="O16" s="24">
        <f>Kupiš!E5</f>
        <v>148</v>
      </c>
      <c r="P16" s="15"/>
      <c r="Q16" s="15">
        <f>Rīga!E45</f>
        <v>15.136057412024901</v>
      </c>
      <c r="R16" s="34"/>
      <c r="S16" s="15">
        <f>O16+N16+L16+J16+E16</f>
        <v>726.9181143917333</v>
      </c>
    </row>
    <row r="17" spans="1:19" x14ac:dyDescent="0.25">
      <c r="A17" s="14">
        <v>4</v>
      </c>
      <c r="B17" s="27" t="s">
        <v>276</v>
      </c>
      <c r="C17" s="14">
        <v>2003</v>
      </c>
      <c r="D17" s="69" t="s">
        <v>47</v>
      </c>
      <c r="E17" s="15"/>
      <c r="F17" s="24">
        <f>Olstyn!G41</f>
        <v>20.675015099974733</v>
      </c>
      <c r="G17" s="34"/>
      <c r="H17" s="34"/>
      <c r="I17" s="24">
        <f>LČsup!D12</f>
        <v>102.675</v>
      </c>
      <c r="J17" s="34">
        <v>0</v>
      </c>
      <c r="K17" s="15">
        <f>LO!F5</f>
        <v>51.337499999999999</v>
      </c>
      <c r="L17" s="24">
        <f>'BČ '!D6</f>
        <v>135.43741601562499</v>
      </c>
      <c r="M17" s="15"/>
      <c r="N17" s="24">
        <f>LČsprint!F5</f>
        <v>148</v>
      </c>
      <c r="O17" s="24">
        <f>Kupiš!E7</f>
        <v>126.63250000000001</v>
      </c>
      <c r="P17" s="15"/>
      <c r="Q17" s="15">
        <f>Rīga!E41</f>
        <v>20.675015099974733</v>
      </c>
      <c r="R17" s="34"/>
      <c r="S17" s="15">
        <f>O17+N17+L17+I17+F17</f>
        <v>533.41993111559975</v>
      </c>
    </row>
    <row r="18" spans="1:19" x14ac:dyDescent="0.25">
      <c r="A18" s="14">
        <v>5</v>
      </c>
      <c r="B18" s="25" t="s">
        <v>538</v>
      </c>
      <c r="C18" s="23">
        <v>2004</v>
      </c>
      <c r="D18" s="69" t="s">
        <v>44</v>
      </c>
      <c r="E18" s="15"/>
      <c r="F18" s="15"/>
      <c r="G18" s="15"/>
      <c r="H18" s="15"/>
      <c r="I18" s="24">
        <f>LČsup!D13</f>
        <v>94.974374999999995</v>
      </c>
      <c r="J18" s="15"/>
      <c r="K18" s="24">
        <f>LO!F6</f>
        <v>47.487187499999997</v>
      </c>
      <c r="L18" s="15"/>
      <c r="M18" s="15">
        <f>'LK Vent'!F3</f>
        <v>46.25</v>
      </c>
      <c r="N18" s="24">
        <f>LČsprint!F12</f>
        <v>50</v>
      </c>
      <c r="O18" s="24">
        <f>Kupiš!E8</f>
        <v>92.706911262695314</v>
      </c>
      <c r="P18" s="15"/>
      <c r="Q18" s="24">
        <f>Rīga!Q4</f>
        <v>92.5</v>
      </c>
      <c r="R18" s="15"/>
      <c r="S18" s="15">
        <f>Q18+O18+N18+K18+I18</f>
        <v>377.66847376269533</v>
      </c>
    </row>
    <row r="19" spans="1:19" s="33" customFormat="1" x14ac:dyDescent="0.25">
      <c r="A19" s="14">
        <v>6</v>
      </c>
      <c r="B19" s="27" t="s">
        <v>674</v>
      </c>
      <c r="C19" s="14">
        <v>2003</v>
      </c>
      <c r="D19" s="69" t="s">
        <v>47</v>
      </c>
      <c r="E19" s="15"/>
      <c r="F19" s="34"/>
      <c r="G19" s="34"/>
      <c r="H19" s="34"/>
      <c r="I19" s="34"/>
      <c r="J19" s="34"/>
      <c r="K19" s="15">
        <f>LO!F12</f>
        <v>29.745881605928872</v>
      </c>
      <c r="L19" s="34"/>
      <c r="M19" s="15">
        <f>'LK Vent'!F5</f>
        <v>39.572656250000001</v>
      </c>
      <c r="N19" s="34">
        <f>LČsprint!F8</f>
        <v>93</v>
      </c>
      <c r="O19" s="34"/>
      <c r="P19" s="34"/>
      <c r="Q19" s="34"/>
      <c r="R19" s="34"/>
      <c r="S19" s="15">
        <f t="shared" ref="S19:S35" si="0">SUM(E19:Q19)</f>
        <v>162.31853785592887</v>
      </c>
    </row>
    <row r="20" spans="1:19" x14ac:dyDescent="0.25">
      <c r="A20" s="14">
        <v>7</v>
      </c>
      <c r="B20" s="27" t="s">
        <v>764</v>
      </c>
      <c r="C20" s="14">
        <v>2000</v>
      </c>
      <c r="D20" s="69" t="s">
        <v>758</v>
      </c>
      <c r="E20" s="15"/>
      <c r="F20" s="15"/>
      <c r="G20" s="15"/>
      <c r="H20" s="15"/>
      <c r="I20" s="15"/>
      <c r="J20" s="15"/>
      <c r="K20" s="15"/>
      <c r="L20" s="15"/>
      <c r="M20" s="15"/>
      <c r="N20" s="15">
        <f>LČsprint!F7</f>
        <v>126.63250000000001</v>
      </c>
      <c r="O20" s="15"/>
      <c r="P20" s="15"/>
      <c r="Q20" s="15"/>
      <c r="R20" s="15"/>
      <c r="S20" s="15">
        <f t="shared" si="0"/>
        <v>126.63250000000001</v>
      </c>
    </row>
    <row r="21" spans="1:19" ht="13.9" customHeight="1" x14ac:dyDescent="0.25">
      <c r="A21" s="14">
        <v>8</v>
      </c>
      <c r="B21" s="27" t="s">
        <v>669</v>
      </c>
      <c r="C21" s="14">
        <v>2002</v>
      </c>
      <c r="D21" s="70" t="s">
        <v>543</v>
      </c>
      <c r="E21" s="15"/>
      <c r="F21" s="34"/>
      <c r="G21" s="34"/>
      <c r="H21" s="34"/>
      <c r="I21" s="34"/>
      <c r="J21" s="34"/>
      <c r="K21" s="15">
        <f>LO!F7</f>
        <v>43.925648437500001</v>
      </c>
      <c r="L21" s="15"/>
      <c r="M21" s="15">
        <f>'LK Vent'!F4</f>
        <v>42.78125</v>
      </c>
      <c r="N21" s="15"/>
      <c r="O21" s="15"/>
      <c r="P21" s="15"/>
      <c r="Q21" s="15">
        <v>0</v>
      </c>
      <c r="R21" s="15"/>
      <c r="S21" s="15">
        <f t="shared" si="0"/>
        <v>86.706898437500001</v>
      </c>
    </row>
    <row r="22" spans="1:19" x14ac:dyDescent="0.25">
      <c r="A22" s="14">
        <v>9</v>
      </c>
      <c r="B22" s="26" t="s">
        <v>539</v>
      </c>
      <c r="C22" s="14">
        <v>2003</v>
      </c>
      <c r="D22" s="69" t="s">
        <v>47</v>
      </c>
      <c r="E22" s="15"/>
      <c r="F22" s="34"/>
      <c r="G22" s="34"/>
      <c r="H22" s="34"/>
      <c r="I22" s="15">
        <f>LČsup!D17</f>
        <v>69.530183447021471</v>
      </c>
      <c r="J22" s="34"/>
      <c r="K22" s="34"/>
      <c r="L22" s="34"/>
      <c r="M22" s="34"/>
      <c r="N22" s="34"/>
      <c r="O22" s="34"/>
      <c r="P22" s="34"/>
      <c r="Q22" s="34"/>
      <c r="R22" s="34"/>
      <c r="S22" s="15">
        <f t="shared" si="0"/>
        <v>69.530183447021471</v>
      </c>
    </row>
    <row r="23" spans="1:19" x14ac:dyDescent="0.25">
      <c r="A23" s="14">
        <v>10</v>
      </c>
      <c r="B23" s="25" t="s">
        <v>540</v>
      </c>
      <c r="C23" s="23">
        <v>2000</v>
      </c>
      <c r="D23" s="69" t="s">
        <v>47</v>
      </c>
      <c r="E23" s="15"/>
      <c r="F23" s="15"/>
      <c r="G23" s="15"/>
      <c r="H23" s="15"/>
      <c r="I23" s="15">
        <f>LČsup!D18</f>
        <v>64.315419688494856</v>
      </c>
      <c r="J23" s="15"/>
      <c r="K23" s="15"/>
      <c r="L23" s="15"/>
      <c r="M23" s="15"/>
      <c r="N23" s="15"/>
      <c r="O23" s="15"/>
      <c r="P23" s="15"/>
      <c r="Q23" s="15"/>
      <c r="R23" s="15"/>
      <c r="S23" s="15">
        <f t="shared" si="0"/>
        <v>64.315419688494856</v>
      </c>
    </row>
    <row r="24" spans="1:19" x14ac:dyDescent="0.25">
      <c r="A24" s="14">
        <v>11</v>
      </c>
      <c r="B24" s="25" t="s">
        <v>541</v>
      </c>
      <c r="C24" s="23">
        <v>2003</v>
      </c>
      <c r="D24" s="69" t="s">
        <v>47</v>
      </c>
      <c r="E24" s="15"/>
      <c r="F24" s="15"/>
      <c r="G24" s="15"/>
      <c r="H24" s="15"/>
      <c r="I24" s="15">
        <f>LČsup!D19</f>
        <v>59.491763211857744</v>
      </c>
      <c r="J24" s="15"/>
      <c r="K24" s="15"/>
      <c r="L24" s="15"/>
      <c r="M24" s="15"/>
      <c r="N24" s="15"/>
      <c r="O24" s="15"/>
      <c r="P24" s="15"/>
      <c r="Q24" s="15"/>
      <c r="R24" s="15"/>
      <c r="S24" s="15">
        <f t="shared" si="0"/>
        <v>59.491763211857744</v>
      </c>
    </row>
    <row r="25" spans="1:19" x14ac:dyDescent="0.25">
      <c r="A25" s="14">
        <v>12</v>
      </c>
      <c r="B25" s="25" t="s">
        <v>542</v>
      </c>
      <c r="C25" s="14">
        <v>2000</v>
      </c>
      <c r="D25" s="69" t="s">
        <v>47</v>
      </c>
      <c r="E25" s="15"/>
      <c r="F25" s="15"/>
      <c r="G25" s="15"/>
      <c r="H25" s="15"/>
      <c r="I25" s="15">
        <f>LČsup!D20</f>
        <v>55.029880970968414</v>
      </c>
      <c r="J25" s="15"/>
      <c r="K25" s="15"/>
      <c r="L25" s="15"/>
      <c r="M25" s="15"/>
      <c r="N25" s="15"/>
      <c r="O25" s="15"/>
      <c r="P25" s="15"/>
      <c r="Q25" s="15"/>
      <c r="R25" s="15"/>
      <c r="S25" s="15">
        <f t="shared" si="0"/>
        <v>55.029880970968414</v>
      </c>
    </row>
    <row r="26" spans="1:19" x14ac:dyDescent="0.25">
      <c r="A26" s="14">
        <v>13</v>
      </c>
      <c r="B26" s="27" t="s">
        <v>670</v>
      </c>
      <c r="C26" s="14">
        <v>2002</v>
      </c>
      <c r="D26" s="70" t="s">
        <v>543</v>
      </c>
      <c r="E26" s="15"/>
      <c r="F26" s="34"/>
      <c r="G26" s="34"/>
      <c r="H26" s="34"/>
      <c r="I26" s="34"/>
      <c r="J26" s="34"/>
      <c r="K26" s="15">
        <f>LO!F8</f>
        <v>40.631224804687498</v>
      </c>
      <c r="L26" s="34"/>
      <c r="M26" s="34"/>
      <c r="N26" s="34"/>
      <c r="O26" s="34"/>
      <c r="P26" s="34"/>
      <c r="Q26" s="34"/>
      <c r="R26" s="34"/>
      <c r="S26" s="15">
        <f t="shared" si="0"/>
        <v>40.631224804687498</v>
      </c>
    </row>
    <row r="27" spans="1:19" x14ac:dyDescent="0.25">
      <c r="A27" s="14">
        <v>14</v>
      </c>
      <c r="B27" s="27" t="s">
        <v>671</v>
      </c>
      <c r="C27" s="14">
        <v>2001</v>
      </c>
      <c r="D27" s="69" t="s">
        <v>44</v>
      </c>
      <c r="E27" s="15"/>
      <c r="F27" s="34"/>
      <c r="G27" s="34"/>
      <c r="H27" s="34"/>
      <c r="I27" s="34"/>
      <c r="J27" s="34"/>
      <c r="K27" s="15">
        <f>LO!F9</f>
        <v>37.583882944335933</v>
      </c>
      <c r="L27" s="15"/>
      <c r="M27" s="15"/>
      <c r="N27" s="15"/>
      <c r="O27" s="15"/>
      <c r="P27" s="15"/>
      <c r="Q27" s="15"/>
      <c r="R27" s="15"/>
      <c r="S27" s="15">
        <f t="shared" si="0"/>
        <v>37.583882944335933</v>
      </c>
    </row>
    <row r="28" spans="1:19" x14ac:dyDescent="0.25">
      <c r="A28" s="14">
        <v>15</v>
      </c>
      <c r="B28" s="27" t="s">
        <v>672</v>
      </c>
      <c r="C28" s="14">
        <v>2001</v>
      </c>
      <c r="D28" s="70" t="s">
        <v>650</v>
      </c>
      <c r="E28" s="15"/>
      <c r="F28" s="34"/>
      <c r="G28" s="34"/>
      <c r="H28" s="34"/>
      <c r="I28" s="34"/>
      <c r="J28" s="34"/>
      <c r="K28" s="15">
        <f>LO!F10</f>
        <v>34.765091723510736</v>
      </c>
      <c r="L28" s="34"/>
      <c r="M28" s="34"/>
      <c r="N28" s="34"/>
      <c r="O28" s="34"/>
      <c r="P28" s="34"/>
      <c r="Q28" s="34"/>
      <c r="R28" s="34"/>
      <c r="S28" s="15">
        <f t="shared" si="0"/>
        <v>34.765091723510736</v>
      </c>
    </row>
    <row r="29" spans="1:19" x14ac:dyDescent="0.25">
      <c r="A29" s="14">
        <v>16</v>
      </c>
      <c r="B29" s="27" t="s">
        <v>673</v>
      </c>
      <c r="C29" s="14">
        <v>2001</v>
      </c>
      <c r="D29" s="69" t="s">
        <v>44</v>
      </c>
      <c r="E29" s="15"/>
      <c r="F29" s="15"/>
      <c r="G29" s="15"/>
      <c r="H29" s="15"/>
      <c r="I29" s="15"/>
      <c r="J29" s="15"/>
      <c r="K29" s="15">
        <f>LO!F11</f>
        <v>32.157709844247428</v>
      </c>
      <c r="L29" s="15"/>
      <c r="M29" s="15"/>
      <c r="N29" s="15"/>
      <c r="O29" s="15"/>
      <c r="P29" s="15"/>
      <c r="Q29" s="15"/>
      <c r="R29" s="15"/>
      <c r="S29" s="15">
        <f t="shared" si="0"/>
        <v>32.157709844247428</v>
      </c>
    </row>
    <row r="30" spans="1:19" x14ac:dyDescent="0.25">
      <c r="A30" s="14">
        <v>17</v>
      </c>
      <c r="B30" s="27" t="s">
        <v>750</v>
      </c>
      <c r="C30" s="14">
        <v>2003</v>
      </c>
      <c r="D30" s="70" t="s">
        <v>740</v>
      </c>
      <c r="E30" s="15"/>
      <c r="F30" s="34"/>
      <c r="G30" s="34"/>
      <c r="H30" s="34"/>
      <c r="I30" s="34"/>
      <c r="J30" s="34"/>
      <c r="K30" s="34"/>
      <c r="L30" s="34"/>
      <c r="M30" s="15">
        <f>'LK Vent'!F8</f>
        <v>31.319902453613278</v>
      </c>
      <c r="N30" s="34"/>
      <c r="O30" s="34"/>
      <c r="P30" s="34"/>
      <c r="Q30" s="34"/>
      <c r="R30" s="34"/>
      <c r="S30" s="15">
        <f t="shared" si="0"/>
        <v>31.319902453613278</v>
      </c>
    </row>
    <row r="31" spans="1:19" x14ac:dyDescent="0.25">
      <c r="A31" s="14">
        <v>18</v>
      </c>
      <c r="B31" s="27" t="s">
        <v>751</v>
      </c>
      <c r="C31" s="14">
        <v>2004</v>
      </c>
      <c r="D31" s="70" t="s">
        <v>739</v>
      </c>
      <c r="E31" s="15"/>
      <c r="F31" s="34"/>
      <c r="G31" s="34"/>
      <c r="H31" s="34"/>
      <c r="I31" s="34"/>
      <c r="J31" s="34"/>
      <c r="K31" s="34"/>
      <c r="L31" s="34"/>
      <c r="M31" s="15">
        <f>'LK Vent'!F9</f>
        <v>28.970909769592282</v>
      </c>
      <c r="N31" s="34"/>
      <c r="O31" s="34"/>
      <c r="P31" s="34"/>
      <c r="Q31" s="34"/>
      <c r="R31" s="34"/>
      <c r="S31" s="15">
        <f t="shared" si="0"/>
        <v>28.970909769592282</v>
      </c>
    </row>
    <row r="32" spans="1:19" x14ac:dyDescent="0.25">
      <c r="A32" s="14">
        <v>19</v>
      </c>
      <c r="B32" s="27" t="s">
        <v>1038</v>
      </c>
      <c r="C32" s="14">
        <v>2000</v>
      </c>
      <c r="D32" s="69" t="s">
        <v>1029</v>
      </c>
      <c r="E32" s="15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15">
        <f>Rīga!Q19</f>
        <v>28.725508400744676</v>
      </c>
      <c r="R32" s="34"/>
      <c r="S32" s="15">
        <f t="shared" si="0"/>
        <v>28.725508400744676</v>
      </c>
    </row>
    <row r="33" spans="1:19" x14ac:dyDescent="0.25">
      <c r="A33" s="14">
        <v>20</v>
      </c>
      <c r="B33" s="27" t="s">
        <v>1036</v>
      </c>
      <c r="C33" s="14">
        <v>2002</v>
      </c>
      <c r="D33" s="69" t="s">
        <v>1037</v>
      </c>
      <c r="E33" s="15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15">
        <f>Rīga!Q20</f>
        <v>26.571095270688826</v>
      </c>
      <c r="R33" s="34"/>
      <c r="S33" s="15">
        <f t="shared" si="0"/>
        <v>26.571095270688826</v>
      </c>
    </row>
    <row r="34" spans="1:19" x14ac:dyDescent="0.25">
      <c r="A34" s="14">
        <v>21</v>
      </c>
      <c r="B34" s="27" t="s">
        <v>675</v>
      </c>
      <c r="C34" s="14">
        <v>2001</v>
      </c>
      <c r="D34" s="69" t="s">
        <v>650</v>
      </c>
      <c r="E34" s="15"/>
      <c r="F34" s="15"/>
      <c r="G34" s="15"/>
      <c r="H34" s="15"/>
      <c r="I34" s="15"/>
      <c r="J34" s="15"/>
      <c r="K34" s="15"/>
      <c r="L34" s="15"/>
      <c r="M34" s="15">
        <v>0</v>
      </c>
      <c r="N34" s="15"/>
      <c r="O34" s="15"/>
      <c r="P34" s="15"/>
      <c r="Q34" s="15"/>
      <c r="R34" s="15"/>
      <c r="S34" s="15">
        <f t="shared" si="0"/>
        <v>0</v>
      </c>
    </row>
    <row r="35" spans="1:19" x14ac:dyDescent="0.25">
      <c r="A35" s="14">
        <v>22</v>
      </c>
      <c r="B35" s="27" t="s">
        <v>676</v>
      </c>
      <c r="C35" s="14">
        <v>2001</v>
      </c>
      <c r="D35" s="69" t="s">
        <v>650</v>
      </c>
      <c r="E35" s="15"/>
      <c r="F35" s="34"/>
      <c r="G35" s="34"/>
      <c r="H35" s="34"/>
      <c r="I35" s="34"/>
      <c r="J35" s="34"/>
      <c r="K35" s="34"/>
      <c r="L35" s="34"/>
      <c r="M35" s="34">
        <v>0</v>
      </c>
      <c r="N35" s="34"/>
      <c r="O35" s="34"/>
      <c r="P35" s="34"/>
      <c r="Q35" s="34"/>
      <c r="R35" s="34"/>
      <c r="S35" s="15">
        <f t="shared" si="0"/>
        <v>0</v>
      </c>
    </row>
  </sheetData>
  <sortState ref="A3:S12">
    <sortCondition descending="1" ref="S3:S1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EE4-D737-4532-A1AF-60E4AA7DA55B}">
  <dimension ref="A1:M9"/>
  <sheetViews>
    <sheetView workbookViewId="0">
      <selection activeCell="K13" sqref="K13"/>
    </sheetView>
  </sheetViews>
  <sheetFormatPr defaultRowHeight="15" x14ac:dyDescent="0.25"/>
  <cols>
    <col min="1" max="1" width="5.140625" style="49" customWidth="1"/>
    <col min="2" max="2" width="10.7109375" customWidth="1"/>
    <col min="3" max="3" width="10.5703125" customWidth="1"/>
    <col min="4" max="4" width="12" customWidth="1"/>
    <col min="8" max="8" width="6.28515625" style="49" customWidth="1"/>
    <col min="10" max="10" width="9.5703125" customWidth="1"/>
    <col min="11" max="11" width="21.5703125" customWidth="1"/>
  </cols>
  <sheetData>
    <row r="1" spans="1:13" x14ac:dyDescent="0.25">
      <c r="B1" t="s">
        <v>727</v>
      </c>
      <c r="C1" t="s">
        <v>728</v>
      </c>
      <c r="D1" t="s">
        <v>729</v>
      </c>
      <c r="E1" t="s">
        <v>730</v>
      </c>
      <c r="F1" t="s">
        <v>43</v>
      </c>
      <c r="I1" t="s">
        <v>727</v>
      </c>
      <c r="J1" t="s">
        <v>728</v>
      </c>
      <c r="K1" t="s">
        <v>729</v>
      </c>
      <c r="L1" t="s">
        <v>730</v>
      </c>
      <c r="M1" t="s">
        <v>43</v>
      </c>
    </row>
    <row r="2" spans="1:13" x14ac:dyDescent="0.25">
      <c r="A2" s="50">
        <v>1</v>
      </c>
      <c r="B2" s="51" t="s">
        <v>143</v>
      </c>
      <c r="C2" s="51" t="s">
        <v>144</v>
      </c>
      <c r="D2" s="51" t="s">
        <v>731</v>
      </c>
      <c r="E2" s="65">
        <v>2.0347222222222221E-2</v>
      </c>
      <c r="F2" s="15">
        <v>50</v>
      </c>
      <c r="H2" s="50">
        <v>1</v>
      </c>
      <c r="I2" s="51" t="s">
        <v>659</v>
      </c>
      <c r="J2" s="51" t="s">
        <v>660</v>
      </c>
      <c r="K2" s="51" t="s">
        <v>734</v>
      </c>
      <c r="L2" s="65">
        <v>2.480324074074074E-2</v>
      </c>
      <c r="M2" s="15">
        <v>50</v>
      </c>
    </row>
    <row r="3" spans="1:13" x14ac:dyDescent="0.25">
      <c r="A3" s="50">
        <v>2</v>
      </c>
      <c r="B3" s="51" t="s">
        <v>638</v>
      </c>
      <c r="C3" s="51" t="s">
        <v>639</v>
      </c>
      <c r="D3" s="51" t="s">
        <v>732</v>
      </c>
      <c r="E3" s="65">
        <v>2.0393518518518519E-2</v>
      </c>
      <c r="F3" s="15">
        <f t="shared" ref="F3:F9" si="0">F2-7.5*F2/100</f>
        <v>46.25</v>
      </c>
      <c r="H3" s="50">
        <v>2</v>
      </c>
      <c r="I3" s="51" t="s">
        <v>661</v>
      </c>
      <c r="J3" s="51" t="s">
        <v>662</v>
      </c>
      <c r="K3" s="51" t="s">
        <v>737</v>
      </c>
      <c r="L3" s="65">
        <v>2.5289351851851851E-2</v>
      </c>
      <c r="M3" s="15">
        <f t="shared" ref="M3:M5" si="1">M2-7.5*M2/100</f>
        <v>46.25</v>
      </c>
    </row>
    <row r="4" spans="1:13" x14ac:dyDescent="0.25">
      <c r="A4" s="50">
        <v>3</v>
      </c>
      <c r="B4" s="51" t="s">
        <v>641</v>
      </c>
      <c r="C4" s="51" t="s">
        <v>642</v>
      </c>
      <c r="D4" s="51"/>
      <c r="E4" s="65">
        <v>2.1180555555555553E-2</v>
      </c>
      <c r="F4" s="15">
        <f t="shared" si="0"/>
        <v>42.78125</v>
      </c>
      <c r="H4" s="50">
        <v>3</v>
      </c>
      <c r="I4" s="51" t="s">
        <v>666</v>
      </c>
      <c r="J4" s="51" t="s">
        <v>667</v>
      </c>
      <c r="K4" s="51" t="s">
        <v>543</v>
      </c>
      <c r="L4" s="65">
        <v>2.6458333333333334E-2</v>
      </c>
      <c r="M4" s="15">
        <f t="shared" si="1"/>
        <v>42.78125</v>
      </c>
    </row>
    <row r="5" spans="1:13" x14ac:dyDescent="0.25">
      <c r="A5" s="50">
        <v>4</v>
      </c>
      <c r="B5" s="51" t="s">
        <v>653</v>
      </c>
      <c r="C5" s="51" t="s">
        <v>733</v>
      </c>
      <c r="D5" s="51"/>
      <c r="E5" s="65">
        <v>2.3159722222222224E-2</v>
      </c>
      <c r="F5" s="15">
        <f t="shared" si="0"/>
        <v>39.572656250000001</v>
      </c>
      <c r="H5" s="50">
        <v>4</v>
      </c>
      <c r="I5" s="51" t="s">
        <v>743</v>
      </c>
      <c r="J5" s="51" t="s">
        <v>744</v>
      </c>
      <c r="K5" s="51" t="s">
        <v>745</v>
      </c>
      <c r="L5" s="65">
        <v>2.6944444444444441E-2</v>
      </c>
      <c r="M5" s="15">
        <f t="shared" si="1"/>
        <v>39.572656250000001</v>
      </c>
    </row>
    <row r="6" spans="1:13" x14ac:dyDescent="0.25">
      <c r="A6" s="50">
        <v>5</v>
      </c>
      <c r="B6" s="51" t="s">
        <v>735</v>
      </c>
      <c r="C6" s="51" t="s">
        <v>736</v>
      </c>
      <c r="D6" s="51" t="s">
        <v>734</v>
      </c>
      <c r="E6" s="65">
        <v>2.4884259259259259E-2</v>
      </c>
      <c r="F6" s="15">
        <f t="shared" si="0"/>
        <v>36.604707031250001</v>
      </c>
    </row>
    <row r="7" spans="1:13" x14ac:dyDescent="0.25">
      <c r="A7" s="50">
        <v>6</v>
      </c>
      <c r="B7" s="51" t="s">
        <v>741</v>
      </c>
      <c r="C7" s="51" t="s">
        <v>742</v>
      </c>
      <c r="D7" s="51"/>
      <c r="E7" s="65">
        <v>2.6087962962962966E-2</v>
      </c>
      <c r="F7" s="15">
        <f t="shared" si="0"/>
        <v>33.859354003906247</v>
      </c>
    </row>
    <row r="8" spans="1:13" x14ac:dyDescent="0.25">
      <c r="A8" s="50">
        <v>7</v>
      </c>
      <c r="B8" s="51" t="s">
        <v>746</v>
      </c>
      <c r="C8" s="51" t="s">
        <v>747</v>
      </c>
      <c r="D8" s="51" t="s">
        <v>740</v>
      </c>
      <c r="E8" s="65">
        <v>2.704861111111111E-2</v>
      </c>
      <c r="F8" s="15">
        <f t="shared" si="0"/>
        <v>31.319902453613278</v>
      </c>
    </row>
    <row r="9" spans="1:13" x14ac:dyDescent="0.25">
      <c r="A9" s="50">
        <v>8</v>
      </c>
      <c r="B9" s="51" t="s">
        <v>748</v>
      </c>
      <c r="C9" s="51" t="s">
        <v>738</v>
      </c>
      <c r="D9" s="51" t="s">
        <v>739</v>
      </c>
      <c r="E9" s="65">
        <v>2.7662037037037041E-2</v>
      </c>
      <c r="F9" s="15">
        <f t="shared" si="0"/>
        <v>28.970909769592282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E702-DD8E-4B97-9CBD-C31EA35727BC}">
  <dimension ref="A1:Q13"/>
  <sheetViews>
    <sheetView workbookViewId="0">
      <selection activeCell="J12" sqref="J12:L12"/>
    </sheetView>
  </sheetViews>
  <sheetFormatPr defaultRowHeight="15" x14ac:dyDescent="0.25"/>
  <cols>
    <col min="1" max="1" width="10.42578125" customWidth="1"/>
    <col min="2" max="2" width="10.28515625" customWidth="1"/>
    <col min="3" max="3" width="14.42578125" customWidth="1"/>
    <col min="4" max="4" width="8.28515625" customWidth="1"/>
    <col min="5" max="5" width="9.42578125" style="49" customWidth="1"/>
    <col min="6" max="6" width="10.28515625" style="49" customWidth="1"/>
    <col min="7" max="8" width="9.140625" style="49"/>
    <col min="10" max="10" width="8.85546875" customWidth="1"/>
    <col min="11" max="11" width="11" customWidth="1"/>
    <col min="12" max="12" width="13.7109375" customWidth="1"/>
    <col min="14" max="14" width="9.42578125" style="49" customWidth="1"/>
    <col min="15" max="15" width="10.28515625" style="49" customWidth="1"/>
    <col min="16" max="17" width="9.140625" style="49"/>
  </cols>
  <sheetData>
    <row r="1" spans="1:17" x14ac:dyDescent="0.25">
      <c r="B1" t="s">
        <v>763</v>
      </c>
    </row>
    <row r="3" spans="1:17" x14ac:dyDescent="0.25">
      <c r="A3" s="51" t="s">
        <v>727</v>
      </c>
      <c r="B3" s="51" t="s">
        <v>728</v>
      </c>
      <c r="C3" s="51" t="s">
        <v>729</v>
      </c>
      <c r="D3" s="51" t="s">
        <v>730</v>
      </c>
      <c r="E3" s="50" t="s">
        <v>760</v>
      </c>
      <c r="F3" s="50" t="s">
        <v>759</v>
      </c>
      <c r="G3" s="50" t="s">
        <v>761</v>
      </c>
      <c r="H3" s="50" t="s">
        <v>762</v>
      </c>
      <c r="J3" s="51" t="s">
        <v>727</v>
      </c>
      <c r="K3" s="51" t="s">
        <v>728</v>
      </c>
      <c r="L3" s="51" t="s">
        <v>729</v>
      </c>
      <c r="M3" s="51" t="s">
        <v>730</v>
      </c>
      <c r="N3" s="50" t="s">
        <v>760</v>
      </c>
      <c r="O3" s="50" t="s">
        <v>759</v>
      </c>
      <c r="P3" s="50" t="s">
        <v>761</v>
      </c>
      <c r="Q3" s="50" t="s">
        <v>762</v>
      </c>
    </row>
    <row r="4" spans="1:17" x14ac:dyDescent="0.25">
      <c r="A4" s="51" t="s">
        <v>143</v>
      </c>
      <c r="B4" s="51" t="s">
        <v>144</v>
      </c>
      <c r="C4" s="51" t="s">
        <v>731</v>
      </c>
      <c r="D4" s="65">
        <v>4.0486111111111105E-2</v>
      </c>
      <c r="E4" s="50">
        <v>1</v>
      </c>
      <c r="F4" s="15">
        <v>160</v>
      </c>
      <c r="G4" s="50">
        <v>1</v>
      </c>
      <c r="H4" s="15">
        <v>80</v>
      </c>
      <c r="J4" s="51" t="s">
        <v>227</v>
      </c>
      <c r="K4" s="51" t="s">
        <v>228</v>
      </c>
      <c r="L4" s="51" t="s">
        <v>732</v>
      </c>
      <c r="M4" s="65">
        <v>4.8576388888888884E-2</v>
      </c>
      <c r="N4" s="50">
        <v>2</v>
      </c>
      <c r="O4" s="15">
        <v>148</v>
      </c>
      <c r="P4" s="50">
        <v>1</v>
      </c>
      <c r="Q4" s="15">
        <v>80</v>
      </c>
    </row>
    <row r="5" spans="1:17" x14ac:dyDescent="0.25">
      <c r="A5" s="51" t="s">
        <v>173</v>
      </c>
      <c r="B5" s="51" t="s">
        <v>174</v>
      </c>
      <c r="C5" s="51" t="s">
        <v>734</v>
      </c>
      <c r="D5" s="65">
        <v>4.1967592592592591E-2</v>
      </c>
      <c r="E5" s="50">
        <v>2</v>
      </c>
      <c r="F5" s="15">
        <f t="shared" ref="F5:F7" si="0">F4-7.5*F4/100</f>
        <v>148</v>
      </c>
      <c r="G5" s="50">
        <v>2</v>
      </c>
      <c r="H5" s="15">
        <f t="shared" ref="H5:H6" si="1">H4-7.5*H4/100</f>
        <v>74</v>
      </c>
      <c r="J5" s="51" t="s">
        <v>264</v>
      </c>
      <c r="K5" s="51" t="s">
        <v>265</v>
      </c>
      <c r="L5" s="51"/>
      <c r="M5" s="65">
        <v>4.912037037037037E-2</v>
      </c>
      <c r="N5" s="50">
        <v>3</v>
      </c>
      <c r="O5" s="15">
        <v>136.9</v>
      </c>
      <c r="P5" s="50">
        <v>2</v>
      </c>
      <c r="Q5" s="15">
        <f t="shared" ref="Q5:Q6" si="2">Q4-7.5*Q4/100</f>
        <v>74</v>
      </c>
    </row>
    <row r="6" spans="1:17" x14ac:dyDescent="0.25">
      <c r="A6" s="51" t="s">
        <v>206</v>
      </c>
      <c r="B6" s="51" t="s">
        <v>207</v>
      </c>
      <c r="C6" s="51"/>
      <c r="D6" s="65">
        <v>4.2743055555555555E-2</v>
      </c>
      <c r="E6" s="50">
        <v>3</v>
      </c>
      <c r="F6" s="15">
        <f t="shared" si="0"/>
        <v>136.9</v>
      </c>
      <c r="G6" s="50">
        <v>3</v>
      </c>
      <c r="H6" s="15">
        <f t="shared" si="1"/>
        <v>68.45</v>
      </c>
      <c r="J6" s="51" t="s">
        <v>659</v>
      </c>
      <c r="K6" s="51" t="s">
        <v>660</v>
      </c>
      <c r="L6" s="51" t="s">
        <v>734</v>
      </c>
      <c r="M6" s="65">
        <v>5.3263888888888888E-2</v>
      </c>
      <c r="N6" s="50">
        <v>6</v>
      </c>
      <c r="O6" s="15">
        <f t="shared" ref="O6:O7" si="3">O5-7.5*O5/100</f>
        <v>126.63250000000001</v>
      </c>
      <c r="P6" s="50">
        <v>3</v>
      </c>
      <c r="Q6" s="15">
        <f t="shared" si="2"/>
        <v>68.45</v>
      </c>
    </row>
    <row r="7" spans="1:17" x14ac:dyDescent="0.25">
      <c r="A7" s="51" t="s">
        <v>756</v>
      </c>
      <c r="B7" s="51" t="s">
        <v>757</v>
      </c>
      <c r="C7" s="51" t="s">
        <v>758</v>
      </c>
      <c r="D7" s="65">
        <v>4.6018518518518514E-2</v>
      </c>
      <c r="E7" s="50">
        <v>6</v>
      </c>
      <c r="F7" s="15">
        <f t="shared" si="0"/>
        <v>126.63250000000001</v>
      </c>
      <c r="G7" s="50">
        <v>4</v>
      </c>
      <c r="H7" s="15">
        <f>H6-7.5*H6/100</f>
        <v>63.316250000000004</v>
      </c>
      <c r="J7" s="51" t="s">
        <v>661</v>
      </c>
      <c r="K7" s="51" t="s">
        <v>662</v>
      </c>
      <c r="L7" s="51" t="s">
        <v>737</v>
      </c>
      <c r="M7" s="65">
        <v>5.5578703703703707E-2</v>
      </c>
      <c r="N7" s="50">
        <v>7</v>
      </c>
      <c r="O7" s="15">
        <f t="shared" si="3"/>
        <v>117.1350625</v>
      </c>
      <c r="P7" s="50">
        <v>4</v>
      </c>
      <c r="Q7" s="15">
        <f>Q6-7.5*Q6/100</f>
        <v>63.316250000000004</v>
      </c>
    </row>
    <row r="8" spans="1:17" x14ac:dyDescent="0.25">
      <c r="A8" s="51" t="s">
        <v>653</v>
      </c>
      <c r="B8" s="51" t="s">
        <v>654</v>
      </c>
      <c r="C8" s="51" t="s">
        <v>734</v>
      </c>
      <c r="D8" s="65">
        <v>4.731481481481481E-2</v>
      </c>
      <c r="E8" s="50">
        <v>12</v>
      </c>
      <c r="F8" s="50">
        <v>93</v>
      </c>
      <c r="G8" s="50">
        <v>5</v>
      </c>
      <c r="H8" s="15">
        <f>H7-7.5*H7/100</f>
        <v>58.567531250000002</v>
      </c>
    </row>
    <row r="10" spans="1:17" x14ac:dyDescent="0.25">
      <c r="B10" t="s">
        <v>767</v>
      </c>
      <c r="J10" s="51" t="s">
        <v>727</v>
      </c>
      <c r="K10" s="51" t="s">
        <v>728</v>
      </c>
      <c r="L10" s="51" t="s">
        <v>729</v>
      </c>
      <c r="M10" s="51" t="s">
        <v>730</v>
      </c>
      <c r="N10" s="50" t="s">
        <v>1</v>
      </c>
      <c r="O10" s="50" t="s">
        <v>762</v>
      </c>
    </row>
    <row r="11" spans="1:17" x14ac:dyDescent="0.25">
      <c r="A11" s="51" t="s">
        <v>727</v>
      </c>
      <c r="B11" s="51" t="s">
        <v>728</v>
      </c>
      <c r="C11" s="51" t="s">
        <v>729</v>
      </c>
      <c r="D11" s="51" t="s">
        <v>730</v>
      </c>
      <c r="E11" s="50" t="s">
        <v>1</v>
      </c>
      <c r="F11" s="50" t="s">
        <v>762</v>
      </c>
      <c r="J11" s="51" t="s">
        <v>666</v>
      </c>
      <c r="K11" s="51" t="s">
        <v>667</v>
      </c>
      <c r="L11" s="51" t="s">
        <v>543</v>
      </c>
      <c r="M11" s="65">
        <v>2.7372685185185184E-2</v>
      </c>
      <c r="N11" s="50">
        <v>1</v>
      </c>
      <c r="O11" s="15">
        <v>50</v>
      </c>
    </row>
    <row r="12" spans="1:17" x14ac:dyDescent="0.25">
      <c r="A12" s="51" t="s">
        <v>638</v>
      </c>
      <c r="B12" s="51" t="s">
        <v>639</v>
      </c>
      <c r="C12" s="51" t="s">
        <v>732</v>
      </c>
      <c r="D12" s="65">
        <v>2.2395833333333334E-2</v>
      </c>
      <c r="E12" s="50">
        <v>1</v>
      </c>
      <c r="F12" s="15">
        <v>50</v>
      </c>
      <c r="J12" s="51" t="s">
        <v>472</v>
      </c>
      <c r="K12" s="51" t="s">
        <v>768</v>
      </c>
      <c r="L12" s="51" t="s">
        <v>755</v>
      </c>
      <c r="M12" s="65">
        <v>3.0752314814814816E-2</v>
      </c>
      <c r="N12" s="50">
        <v>2</v>
      </c>
      <c r="O12" s="15">
        <f t="shared" ref="O12" si="4">O11-7.5*O11/100</f>
        <v>46.25</v>
      </c>
    </row>
    <row r="13" spans="1:17" x14ac:dyDescent="0.25">
      <c r="A13" s="51" t="s">
        <v>765</v>
      </c>
      <c r="B13" s="51" t="s">
        <v>766</v>
      </c>
      <c r="C13" s="51" t="s">
        <v>732</v>
      </c>
      <c r="D13" s="65">
        <v>2.4583333333333332E-2</v>
      </c>
      <c r="E13" s="50">
        <v>2</v>
      </c>
      <c r="F13" s="15">
        <f t="shared" ref="F13" si="5">F12-7.5*F12/100</f>
        <v>46.25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0C11-B7BF-4D07-AAB2-1106B3E76BA7}">
  <dimension ref="A1:L8"/>
  <sheetViews>
    <sheetView workbookViewId="0">
      <selection activeCell="K21" sqref="K21"/>
    </sheetView>
  </sheetViews>
  <sheetFormatPr defaultRowHeight="15" x14ac:dyDescent="0.25"/>
  <cols>
    <col min="1" max="1" width="18.7109375" customWidth="1"/>
    <col min="2" max="2" width="6.28515625" customWidth="1"/>
    <col min="3" max="3" width="20.140625" customWidth="1"/>
    <col min="4" max="4" width="8.85546875" style="49"/>
    <col min="5" max="5" width="9.140625" style="49"/>
    <col min="8" max="8" width="18.7109375" customWidth="1"/>
    <col min="9" max="9" width="6.28515625" customWidth="1"/>
    <col min="10" max="10" width="20.140625" customWidth="1"/>
  </cols>
  <sheetData>
    <row r="1" spans="1:12" x14ac:dyDescent="0.25">
      <c r="A1" t="s">
        <v>770</v>
      </c>
    </row>
    <row r="3" spans="1:12" x14ac:dyDescent="0.25">
      <c r="D3" s="49" t="s">
        <v>1</v>
      </c>
      <c r="E3" s="49" t="s">
        <v>43</v>
      </c>
      <c r="K3" s="49" t="s">
        <v>1</v>
      </c>
      <c r="L3" s="49" t="s">
        <v>43</v>
      </c>
    </row>
    <row r="4" spans="1:12" x14ac:dyDescent="0.25">
      <c r="A4" s="27" t="s">
        <v>275</v>
      </c>
      <c r="B4" s="14">
        <v>2003</v>
      </c>
      <c r="C4" s="22" t="s">
        <v>47</v>
      </c>
      <c r="D4" s="15">
        <v>1</v>
      </c>
      <c r="E4" s="15">
        <v>160</v>
      </c>
      <c r="H4" s="26" t="s">
        <v>274</v>
      </c>
      <c r="I4" s="14">
        <v>2000</v>
      </c>
      <c r="J4" s="22" t="s">
        <v>44</v>
      </c>
      <c r="K4" s="15">
        <v>1</v>
      </c>
      <c r="L4" s="15">
        <v>160</v>
      </c>
    </row>
    <row r="5" spans="1:12" x14ac:dyDescent="0.25">
      <c r="A5" s="26" t="s">
        <v>48</v>
      </c>
      <c r="B5" s="14">
        <v>2003</v>
      </c>
      <c r="C5" s="26" t="s">
        <v>49</v>
      </c>
      <c r="D5" s="15">
        <v>2</v>
      </c>
      <c r="E5" s="15">
        <f t="shared" ref="E5:E7" si="0">E4-7.5*E4/100</f>
        <v>148</v>
      </c>
      <c r="H5" s="25" t="s">
        <v>45</v>
      </c>
      <c r="I5" s="23">
        <v>2001</v>
      </c>
      <c r="J5" s="22" t="s">
        <v>56</v>
      </c>
      <c r="K5" s="15">
        <v>2</v>
      </c>
      <c r="L5" s="15">
        <f t="shared" ref="L5" si="1">L4-7.5*L4/100</f>
        <v>148</v>
      </c>
    </row>
    <row r="6" spans="1:12" x14ac:dyDescent="0.25">
      <c r="A6" s="25" t="s">
        <v>46</v>
      </c>
      <c r="B6" s="23">
        <v>2000</v>
      </c>
      <c r="C6" s="22" t="s">
        <v>47</v>
      </c>
      <c r="D6" s="15">
        <v>3</v>
      </c>
      <c r="E6" s="15">
        <f t="shared" si="0"/>
        <v>136.9</v>
      </c>
    </row>
    <row r="7" spans="1:12" x14ac:dyDescent="0.25">
      <c r="A7" s="27" t="s">
        <v>276</v>
      </c>
      <c r="B7" s="14">
        <v>2003</v>
      </c>
      <c r="C7" s="22" t="s">
        <v>47</v>
      </c>
      <c r="D7" s="15">
        <v>4</v>
      </c>
      <c r="E7" s="15">
        <f t="shared" si="0"/>
        <v>126.63250000000001</v>
      </c>
    </row>
    <row r="8" spans="1:12" x14ac:dyDescent="0.25">
      <c r="A8" s="25" t="s">
        <v>538</v>
      </c>
      <c r="B8" s="23">
        <v>2004</v>
      </c>
      <c r="C8" s="22" t="s">
        <v>44</v>
      </c>
      <c r="D8" s="15">
        <v>8</v>
      </c>
      <c r="E8" s="15">
        <v>92.706911262695314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8A2B-ADFE-43E2-9F97-1EEE05316046}">
  <dimension ref="A1:K42"/>
  <sheetViews>
    <sheetView topLeftCell="A19" workbookViewId="0">
      <selection activeCell="M42" sqref="M42"/>
    </sheetView>
  </sheetViews>
  <sheetFormatPr defaultRowHeight="15" x14ac:dyDescent="0.25"/>
  <cols>
    <col min="1" max="1" width="6.85546875" style="49" customWidth="1"/>
    <col min="2" max="2" width="12.42578125" customWidth="1"/>
    <col min="3" max="3" width="13.7109375" customWidth="1"/>
    <col min="4" max="4" width="10.5703125" style="49" customWidth="1"/>
    <col min="5" max="5" width="9.140625" style="49"/>
    <col min="7" max="7" width="7.140625" style="49" customWidth="1"/>
    <col min="8" max="8" width="12.42578125" customWidth="1"/>
    <col min="9" max="9" width="14.85546875" customWidth="1"/>
    <col min="10" max="10" width="12.5703125" style="49" customWidth="1"/>
    <col min="11" max="11" width="9.140625" style="49"/>
  </cols>
  <sheetData>
    <row r="1" spans="1:11" x14ac:dyDescent="0.25">
      <c r="A1" s="49" t="s">
        <v>877</v>
      </c>
    </row>
    <row r="3" spans="1:11" x14ac:dyDescent="0.25">
      <c r="A3" s="50" t="s">
        <v>212</v>
      </c>
      <c r="B3" s="51" t="s">
        <v>80</v>
      </c>
      <c r="C3" s="51" t="s">
        <v>81</v>
      </c>
      <c r="D3" s="50" t="s">
        <v>84</v>
      </c>
      <c r="E3" s="50" t="s">
        <v>876</v>
      </c>
      <c r="G3" s="50" t="s">
        <v>212</v>
      </c>
      <c r="H3" s="51" t="s">
        <v>80</v>
      </c>
      <c r="I3" s="51" t="s">
        <v>81</v>
      </c>
      <c r="J3" s="50" t="s">
        <v>84</v>
      </c>
      <c r="K3" s="50" t="s">
        <v>876</v>
      </c>
    </row>
    <row r="4" spans="1:11" x14ac:dyDescent="0.25">
      <c r="A4" s="50">
        <v>1</v>
      </c>
      <c r="B4" s="51" t="s">
        <v>772</v>
      </c>
      <c r="C4" s="51" t="s">
        <v>773</v>
      </c>
      <c r="D4" s="52">
        <v>3.6145833333333328E-2</v>
      </c>
      <c r="E4" s="15">
        <v>4000</v>
      </c>
      <c r="G4" s="50">
        <v>1</v>
      </c>
      <c r="H4" s="51" t="s">
        <v>262</v>
      </c>
      <c r="I4" s="51" t="s">
        <v>834</v>
      </c>
      <c r="J4" s="52">
        <v>4.0844907407407406E-2</v>
      </c>
      <c r="K4" s="15">
        <v>4000</v>
      </c>
    </row>
    <row r="5" spans="1:11" x14ac:dyDescent="0.25">
      <c r="A5" s="50">
        <v>2</v>
      </c>
      <c r="B5" s="51" t="s">
        <v>774</v>
      </c>
      <c r="C5" s="51" t="s">
        <v>775</v>
      </c>
      <c r="D5" s="52">
        <v>3.6157407407407409E-2</v>
      </c>
      <c r="E5" s="15">
        <f t="shared" ref="E5:E40" si="0">E4-7.5*E4/100</f>
        <v>3700</v>
      </c>
      <c r="G5" s="50">
        <v>2</v>
      </c>
      <c r="H5" s="51" t="s">
        <v>835</v>
      </c>
      <c r="I5" s="51" t="s">
        <v>836</v>
      </c>
      <c r="J5" s="52">
        <v>4.1099537037037039E-2</v>
      </c>
      <c r="K5" s="15">
        <f t="shared" ref="K5:K27" si="1">K4-7.5*K4/100</f>
        <v>3700</v>
      </c>
    </row>
    <row r="6" spans="1:11" x14ac:dyDescent="0.25">
      <c r="A6" s="50">
        <v>3</v>
      </c>
      <c r="B6" s="51" t="s">
        <v>776</v>
      </c>
      <c r="C6" s="51" t="s">
        <v>777</v>
      </c>
      <c r="D6" s="52">
        <v>3.6527777777777777E-2</v>
      </c>
      <c r="E6" s="15">
        <f t="shared" si="0"/>
        <v>3422.5</v>
      </c>
      <c r="G6" s="50">
        <v>3</v>
      </c>
      <c r="H6" s="51" t="s">
        <v>837</v>
      </c>
      <c r="I6" s="51" t="s">
        <v>838</v>
      </c>
      <c r="J6" s="52">
        <v>4.1238425925925921E-2</v>
      </c>
      <c r="K6" s="15">
        <f t="shared" si="1"/>
        <v>3422.5</v>
      </c>
    </row>
    <row r="7" spans="1:11" x14ac:dyDescent="0.25">
      <c r="A7" s="50">
        <v>4</v>
      </c>
      <c r="B7" s="51" t="s">
        <v>113</v>
      </c>
      <c r="C7" s="51" t="s">
        <v>778</v>
      </c>
      <c r="D7" s="52">
        <v>3.6736111111111108E-2</v>
      </c>
      <c r="E7" s="15">
        <f t="shared" si="0"/>
        <v>3165.8125</v>
      </c>
      <c r="G7" s="50">
        <v>4</v>
      </c>
      <c r="H7" s="51" t="s">
        <v>839</v>
      </c>
      <c r="I7" s="51" t="s">
        <v>840</v>
      </c>
      <c r="J7" s="52">
        <v>4.1319444444444443E-2</v>
      </c>
      <c r="K7" s="15">
        <f t="shared" si="1"/>
        <v>3165.8125</v>
      </c>
    </row>
    <row r="8" spans="1:11" x14ac:dyDescent="0.25">
      <c r="A8" s="50">
        <v>5</v>
      </c>
      <c r="B8" s="51" t="s">
        <v>779</v>
      </c>
      <c r="C8" s="51" t="s">
        <v>780</v>
      </c>
      <c r="D8" s="52">
        <v>3.6747685185185182E-2</v>
      </c>
      <c r="E8" s="15">
        <f t="shared" si="0"/>
        <v>2928.3765625000001</v>
      </c>
      <c r="G8" s="50">
        <v>5</v>
      </c>
      <c r="H8" s="51" t="s">
        <v>841</v>
      </c>
      <c r="I8" s="51" t="s">
        <v>842</v>
      </c>
      <c r="J8" s="52">
        <v>4.1469907407407407E-2</v>
      </c>
      <c r="K8" s="15">
        <f t="shared" si="1"/>
        <v>2928.3765625000001</v>
      </c>
    </row>
    <row r="9" spans="1:11" x14ac:dyDescent="0.25">
      <c r="A9" s="50">
        <v>6</v>
      </c>
      <c r="B9" s="51" t="s">
        <v>284</v>
      </c>
      <c r="C9" s="51" t="s">
        <v>781</v>
      </c>
      <c r="D9" s="52">
        <v>3.6782407407407409E-2</v>
      </c>
      <c r="E9" s="15">
        <f t="shared" si="0"/>
        <v>2708.7483203125003</v>
      </c>
      <c r="G9" s="50">
        <v>6</v>
      </c>
      <c r="H9" s="51" t="s">
        <v>843</v>
      </c>
      <c r="I9" s="51" t="s">
        <v>844</v>
      </c>
      <c r="J9" s="52">
        <v>4.1585648148148149E-2</v>
      </c>
      <c r="K9" s="15">
        <f t="shared" si="1"/>
        <v>2708.7483203125003</v>
      </c>
    </row>
    <row r="10" spans="1:11" x14ac:dyDescent="0.25">
      <c r="A10" s="50">
        <v>7</v>
      </c>
      <c r="B10" s="51" t="s">
        <v>544</v>
      </c>
      <c r="C10" s="51" t="s">
        <v>782</v>
      </c>
      <c r="D10" s="52">
        <v>3.6828703703703704E-2</v>
      </c>
      <c r="E10" s="15">
        <f t="shared" si="0"/>
        <v>2505.5921962890629</v>
      </c>
      <c r="G10" s="50">
        <v>7</v>
      </c>
      <c r="H10" s="51" t="s">
        <v>845</v>
      </c>
      <c r="I10" s="51" t="s">
        <v>846</v>
      </c>
      <c r="J10" s="52">
        <v>4.1655092592592598E-2</v>
      </c>
      <c r="K10" s="15">
        <f t="shared" si="1"/>
        <v>2505.5921962890629</v>
      </c>
    </row>
    <row r="11" spans="1:11" x14ac:dyDescent="0.25">
      <c r="A11" s="50">
        <v>8</v>
      </c>
      <c r="B11" s="51" t="s">
        <v>783</v>
      </c>
      <c r="C11" s="51" t="s">
        <v>784</v>
      </c>
      <c r="D11" s="52">
        <v>3.6886574074074079E-2</v>
      </c>
      <c r="E11" s="15">
        <f t="shared" si="0"/>
        <v>2317.672781567383</v>
      </c>
      <c r="G11" s="50">
        <v>8</v>
      </c>
      <c r="H11" s="51" t="s">
        <v>467</v>
      </c>
      <c r="I11" s="51" t="s">
        <v>847</v>
      </c>
      <c r="J11" s="52">
        <v>4.1666666666666664E-2</v>
      </c>
      <c r="K11" s="15">
        <f t="shared" si="1"/>
        <v>2317.672781567383</v>
      </c>
    </row>
    <row r="12" spans="1:11" x14ac:dyDescent="0.25">
      <c r="A12" s="50">
        <v>9</v>
      </c>
      <c r="B12" s="51" t="s">
        <v>785</v>
      </c>
      <c r="C12" s="51" t="s">
        <v>786</v>
      </c>
      <c r="D12" s="52">
        <v>3.6909722222222226E-2</v>
      </c>
      <c r="E12" s="15">
        <f t="shared" si="0"/>
        <v>2143.8473229498295</v>
      </c>
      <c r="G12" s="50">
        <v>9</v>
      </c>
      <c r="H12" s="51" t="s">
        <v>848</v>
      </c>
      <c r="I12" s="51" t="s">
        <v>849</v>
      </c>
      <c r="J12" s="52">
        <v>4.1747685185185186E-2</v>
      </c>
      <c r="K12" s="15">
        <f t="shared" si="1"/>
        <v>2143.8473229498295</v>
      </c>
    </row>
    <row r="13" spans="1:11" x14ac:dyDescent="0.25">
      <c r="A13" s="50">
        <v>10</v>
      </c>
      <c r="B13" s="51" t="s">
        <v>787</v>
      </c>
      <c r="C13" s="51" t="s">
        <v>444</v>
      </c>
      <c r="D13" s="52">
        <v>3.6944444444444446E-2</v>
      </c>
      <c r="E13" s="15">
        <f t="shared" si="0"/>
        <v>1983.0587737285923</v>
      </c>
      <c r="G13" s="50">
        <v>10</v>
      </c>
      <c r="H13" s="51" t="s">
        <v>850</v>
      </c>
      <c r="I13" s="51" t="s">
        <v>851</v>
      </c>
      <c r="J13" s="52">
        <v>4.1886574074074069E-2</v>
      </c>
      <c r="K13" s="15">
        <f t="shared" si="1"/>
        <v>1983.0587737285923</v>
      </c>
    </row>
    <row r="14" spans="1:11" x14ac:dyDescent="0.25">
      <c r="A14" s="50">
        <v>11</v>
      </c>
      <c r="B14" s="51" t="s">
        <v>788</v>
      </c>
      <c r="C14" s="51" t="s">
        <v>789</v>
      </c>
      <c r="D14" s="52">
        <v>3.6979166666666667E-2</v>
      </c>
      <c r="E14" s="15">
        <f t="shared" si="0"/>
        <v>1834.3293656989479</v>
      </c>
      <c r="G14" s="50">
        <v>11</v>
      </c>
      <c r="H14" s="51" t="s">
        <v>852</v>
      </c>
      <c r="I14" s="51" t="s">
        <v>853</v>
      </c>
      <c r="J14" s="52">
        <v>4.1990740740740745E-2</v>
      </c>
      <c r="K14" s="15">
        <f t="shared" si="1"/>
        <v>1834.3293656989479</v>
      </c>
    </row>
    <row r="15" spans="1:11" x14ac:dyDescent="0.25">
      <c r="A15" s="50">
        <v>12</v>
      </c>
      <c r="B15" s="51" t="s">
        <v>790</v>
      </c>
      <c r="C15" s="51" t="s">
        <v>791</v>
      </c>
      <c r="D15" s="52">
        <v>3.712962962962963E-2</v>
      </c>
      <c r="E15" s="15">
        <f t="shared" si="0"/>
        <v>1696.7546632715269</v>
      </c>
      <c r="G15" s="50">
        <v>12</v>
      </c>
      <c r="H15" s="51" t="s">
        <v>854</v>
      </c>
      <c r="I15" s="51" t="s">
        <v>855</v>
      </c>
      <c r="J15" s="52">
        <v>4.2037037037037039E-2</v>
      </c>
      <c r="K15" s="15">
        <f t="shared" si="1"/>
        <v>1696.7546632715269</v>
      </c>
    </row>
    <row r="16" spans="1:11" x14ac:dyDescent="0.25">
      <c r="A16" s="50">
        <v>13</v>
      </c>
      <c r="B16" s="51" t="s">
        <v>792</v>
      </c>
      <c r="C16" s="51" t="s">
        <v>793</v>
      </c>
      <c r="D16" s="52">
        <v>3.7175925925925925E-2</v>
      </c>
      <c r="E16" s="15">
        <f t="shared" si="0"/>
        <v>1569.4980635261622</v>
      </c>
      <c r="G16" s="50">
        <v>13</v>
      </c>
      <c r="H16" s="51" t="s">
        <v>856</v>
      </c>
      <c r="I16" s="51" t="s">
        <v>857</v>
      </c>
      <c r="J16" s="52">
        <v>4.2187499999999996E-2</v>
      </c>
      <c r="K16" s="15">
        <f t="shared" si="1"/>
        <v>1569.4980635261622</v>
      </c>
    </row>
    <row r="17" spans="1:11" x14ac:dyDescent="0.25">
      <c r="A17" s="50">
        <v>14</v>
      </c>
      <c r="B17" s="51" t="s">
        <v>794</v>
      </c>
      <c r="C17" s="51" t="s">
        <v>795</v>
      </c>
      <c r="D17" s="52">
        <v>3.7210648148148152E-2</v>
      </c>
      <c r="E17" s="15">
        <f t="shared" si="0"/>
        <v>1451.7857087617001</v>
      </c>
      <c r="G17" s="50">
        <v>14</v>
      </c>
      <c r="H17" s="51" t="s">
        <v>858</v>
      </c>
      <c r="I17" s="51" t="s">
        <v>859</v>
      </c>
      <c r="J17" s="52">
        <v>4.2500000000000003E-2</v>
      </c>
      <c r="K17" s="15">
        <f t="shared" si="1"/>
        <v>1451.7857087617001</v>
      </c>
    </row>
    <row r="18" spans="1:11" x14ac:dyDescent="0.25">
      <c r="A18" s="50">
        <v>15</v>
      </c>
      <c r="B18" s="51" t="s">
        <v>594</v>
      </c>
      <c r="C18" s="51" t="s">
        <v>796</v>
      </c>
      <c r="D18" s="52">
        <v>3.72337962962963E-2</v>
      </c>
      <c r="E18" s="15">
        <f t="shared" si="0"/>
        <v>1342.9017806045727</v>
      </c>
      <c r="G18" s="50">
        <v>15</v>
      </c>
      <c r="H18" s="51" t="s">
        <v>401</v>
      </c>
      <c r="I18" s="51" t="s">
        <v>402</v>
      </c>
      <c r="J18" s="52">
        <v>4.2951388888888886E-2</v>
      </c>
      <c r="K18" s="15">
        <f t="shared" si="1"/>
        <v>1342.9017806045727</v>
      </c>
    </row>
    <row r="19" spans="1:11" x14ac:dyDescent="0.25">
      <c r="A19" s="50">
        <v>16</v>
      </c>
      <c r="B19" s="51" t="s">
        <v>797</v>
      </c>
      <c r="C19" s="51" t="s">
        <v>798</v>
      </c>
      <c r="D19" s="52">
        <v>3.7326388888888888E-2</v>
      </c>
      <c r="E19" s="15">
        <f t="shared" si="0"/>
        <v>1242.1841470592296</v>
      </c>
      <c r="G19" s="50">
        <v>16</v>
      </c>
      <c r="H19" s="51" t="s">
        <v>841</v>
      </c>
      <c r="I19" s="51" t="s">
        <v>860</v>
      </c>
      <c r="J19" s="52">
        <v>4.297453703703704E-2</v>
      </c>
      <c r="K19" s="15">
        <f t="shared" si="1"/>
        <v>1242.1841470592296</v>
      </c>
    </row>
    <row r="20" spans="1:11" x14ac:dyDescent="0.25">
      <c r="A20" s="50">
        <v>17</v>
      </c>
      <c r="B20" s="51" t="s">
        <v>799</v>
      </c>
      <c r="C20" s="51" t="s">
        <v>800</v>
      </c>
      <c r="D20" s="52">
        <v>3.7418981481481477E-2</v>
      </c>
      <c r="E20" s="15">
        <f t="shared" si="0"/>
        <v>1149.0203360297874</v>
      </c>
      <c r="G20" s="50">
        <v>17</v>
      </c>
      <c r="H20" s="51" t="s">
        <v>861</v>
      </c>
      <c r="I20" s="51" t="s">
        <v>862</v>
      </c>
      <c r="J20" s="52">
        <v>4.3124999999999997E-2</v>
      </c>
      <c r="K20" s="15">
        <f t="shared" si="1"/>
        <v>1149.0203360297874</v>
      </c>
    </row>
    <row r="21" spans="1:11" x14ac:dyDescent="0.25">
      <c r="A21" s="50">
        <v>18</v>
      </c>
      <c r="B21" s="51" t="s">
        <v>801</v>
      </c>
      <c r="C21" s="51" t="s">
        <v>802</v>
      </c>
      <c r="D21" s="52">
        <v>3.7488425925925925E-2</v>
      </c>
      <c r="E21" s="15">
        <f t="shared" si="0"/>
        <v>1062.8438108275534</v>
      </c>
      <c r="G21" s="50">
        <v>18</v>
      </c>
      <c r="H21" s="51" t="s">
        <v>863</v>
      </c>
      <c r="I21" s="51" t="s">
        <v>864</v>
      </c>
      <c r="J21" s="52">
        <v>4.3229166666666673E-2</v>
      </c>
      <c r="K21" s="15">
        <f t="shared" si="1"/>
        <v>1062.8438108275534</v>
      </c>
    </row>
    <row r="22" spans="1:11" x14ac:dyDescent="0.25">
      <c r="A22" s="50">
        <v>19</v>
      </c>
      <c r="B22" s="51" t="s">
        <v>100</v>
      </c>
      <c r="C22" s="51" t="s">
        <v>803</v>
      </c>
      <c r="D22" s="52">
        <v>3.7534722222222219E-2</v>
      </c>
      <c r="E22" s="15">
        <f t="shared" si="0"/>
        <v>983.13052501548691</v>
      </c>
      <c r="G22" s="50">
        <v>19</v>
      </c>
      <c r="H22" s="51" t="s">
        <v>865</v>
      </c>
      <c r="I22" s="51" t="s">
        <v>866</v>
      </c>
      <c r="J22" s="52">
        <v>4.3368055555555556E-2</v>
      </c>
      <c r="K22" s="15">
        <f t="shared" si="1"/>
        <v>983.13052501548691</v>
      </c>
    </row>
    <row r="23" spans="1:11" x14ac:dyDescent="0.25">
      <c r="A23" s="50">
        <v>20</v>
      </c>
      <c r="B23" s="51" t="s">
        <v>113</v>
      </c>
      <c r="C23" s="51" t="s">
        <v>804</v>
      </c>
      <c r="D23" s="52">
        <v>3.7557870370370373E-2</v>
      </c>
      <c r="E23" s="15">
        <f t="shared" si="0"/>
        <v>909.39573563932538</v>
      </c>
      <c r="G23" s="50">
        <v>20</v>
      </c>
      <c r="H23" s="51" t="s">
        <v>867</v>
      </c>
      <c r="I23" s="51" t="s">
        <v>868</v>
      </c>
      <c r="J23" s="52">
        <v>4.3483796296296291E-2</v>
      </c>
      <c r="K23" s="15">
        <f t="shared" si="1"/>
        <v>909.39573563932538</v>
      </c>
    </row>
    <row r="24" spans="1:11" x14ac:dyDescent="0.25">
      <c r="A24" s="50">
        <v>21</v>
      </c>
      <c r="B24" s="51" t="s">
        <v>805</v>
      </c>
      <c r="C24" s="51" t="s">
        <v>806</v>
      </c>
      <c r="D24" s="52">
        <v>3.7581018518518521E-2</v>
      </c>
      <c r="E24" s="15">
        <f t="shared" si="0"/>
        <v>841.19105546637593</v>
      </c>
      <c r="G24" s="50">
        <v>21</v>
      </c>
      <c r="H24" s="51" t="s">
        <v>472</v>
      </c>
      <c r="I24" s="51" t="s">
        <v>869</v>
      </c>
      <c r="J24" s="52">
        <v>4.3912037037037034E-2</v>
      </c>
      <c r="K24" s="15">
        <f t="shared" si="1"/>
        <v>841.19105546637593</v>
      </c>
    </row>
    <row r="25" spans="1:11" x14ac:dyDescent="0.25">
      <c r="A25" s="50">
        <v>22</v>
      </c>
      <c r="B25" s="51" t="s">
        <v>807</v>
      </c>
      <c r="C25" s="51" t="s">
        <v>808</v>
      </c>
      <c r="D25" s="52">
        <v>3.7604166666666668E-2</v>
      </c>
      <c r="E25" s="15">
        <f t="shared" si="0"/>
        <v>778.10172630639772</v>
      </c>
      <c r="G25" s="50">
        <v>22</v>
      </c>
      <c r="H25" s="51" t="s">
        <v>870</v>
      </c>
      <c r="I25" s="51" t="s">
        <v>871</v>
      </c>
      <c r="J25" s="52">
        <v>4.6203703703703698E-2</v>
      </c>
      <c r="K25" s="15">
        <f t="shared" si="1"/>
        <v>778.10172630639772</v>
      </c>
    </row>
    <row r="26" spans="1:11" x14ac:dyDescent="0.25">
      <c r="A26" s="50">
        <v>23</v>
      </c>
      <c r="B26" s="51" t="s">
        <v>809</v>
      </c>
      <c r="C26" s="51" t="s">
        <v>810</v>
      </c>
      <c r="D26" s="52">
        <v>3.784722222222222E-2</v>
      </c>
      <c r="E26" s="15">
        <f t="shared" si="0"/>
        <v>719.74409683341787</v>
      </c>
      <c r="G26" s="39">
        <v>23</v>
      </c>
      <c r="H26" s="37" t="s">
        <v>227</v>
      </c>
      <c r="I26" s="37" t="s">
        <v>228</v>
      </c>
      <c r="J26" s="47">
        <v>4.6666666666666669E-2</v>
      </c>
      <c r="K26" s="24">
        <f t="shared" si="1"/>
        <v>719.74409683341787</v>
      </c>
    </row>
    <row r="27" spans="1:11" x14ac:dyDescent="0.25">
      <c r="A27" s="50">
        <v>24</v>
      </c>
      <c r="B27" s="51" t="s">
        <v>811</v>
      </c>
      <c r="C27" s="51" t="s">
        <v>812</v>
      </c>
      <c r="D27" s="52">
        <v>3.7974537037037036E-2</v>
      </c>
      <c r="E27" s="15">
        <f t="shared" si="0"/>
        <v>665.76328957091152</v>
      </c>
      <c r="G27" s="50">
        <v>24</v>
      </c>
      <c r="H27" s="51" t="s">
        <v>872</v>
      </c>
      <c r="I27" s="51" t="s">
        <v>873</v>
      </c>
      <c r="J27" s="52">
        <v>4.6990740740740743E-2</v>
      </c>
      <c r="K27" s="15">
        <f t="shared" si="1"/>
        <v>665.76328957091152</v>
      </c>
    </row>
    <row r="28" spans="1:11" x14ac:dyDescent="0.25">
      <c r="A28" s="50">
        <v>25</v>
      </c>
      <c r="B28" s="51" t="s">
        <v>85</v>
      </c>
      <c r="C28" s="51" t="s">
        <v>86</v>
      </c>
      <c r="D28" s="52">
        <v>3.8009259259259263E-2</v>
      </c>
      <c r="E28" s="15">
        <f t="shared" si="0"/>
        <v>615.83104285309321</v>
      </c>
      <c r="G28" s="50" t="s">
        <v>177</v>
      </c>
      <c r="H28" s="51" t="s">
        <v>874</v>
      </c>
      <c r="I28" s="51" t="s">
        <v>875</v>
      </c>
      <c r="J28" s="50" t="s">
        <v>177</v>
      </c>
      <c r="K28" s="50"/>
    </row>
    <row r="29" spans="1:11" x14ac:dyDescent="0.25">
      <c r="A29" s="50">
        <v>26</v>
      </c>
      <c r="B29" s="51" t="s">
        <v>807</v>
      </c>
      <c r="C29" s="51" t="s">
        <v>813</v>
      </c>
      <c r="D29" s="52">
        <v>3.8043981481481477E-2</v>
      </c>
      <c r="E29" s="15">
        <f t="shared" si="0"/>
        <v>569.64371463911118</v>
      </c>
    </row>
    <row r="30" spans="1:11" x14ac:dyDescent="0.25">
      <c r="A30" s="50">
        <v>27</v>
      </c>
      <c r="B30" s="51" t="s">
        <v>814</v>
      </c>
      <c r="C30" s="51" t="s">
        <v>815</v>
      </c>
      <c r="D30" s="52">
        <v>3.8194444444444441E-2</v>
      </c>
      <c r="E30" s="15">
        <f t="shared" si="0"/>
        <v>526.92043604117782</v>
      </c>
    </row>
    <row r="31" spans="1:11" x14ac:dyDescent="0.25">
      <c r="A31" s="50">
        <v>28</v>
      </c>
      <c r="B31" s="51" t="s">
        <v>816</v>
      </c>
      <c r="C31" s="51" t="s">
        <v>817</v>
      </c>
      <c r="D31" s="52">
        <v>3.8275462962962963E-2</v>
      </c>
      <c r="E31" s="15">
        <f t="shared" si="0"/>
        <v>487.40140333808949</v>
      </c>
    </row>
    <row r="32" spans="1:11" x14ac:dyDescent="0.25">
      <c r="A32" s="50">
        <v>29</v>
      </c>
      <c r="B32" s="51" t="s">
        <v>818</v>
      </c>
      <c r="C32" s="51" t="s">
        <v>819</v>
      </c>
      <c r="D32" s="52">
        <v>3.8449074074074073E-2</v>
      </c>
      <c r="E32" s="15">
        <f t="shared" si="0"/>
        <v>450.84629808773281</v>
      </c>
    </row>
    <row r="33" spans="1:5" x14ac:dyDescent="0.25">
      <c r="A33" s="50">
        <v>30</v>
      </c>
      <c r="B33" s="51" t="s">
        <v>820</v>
      </c>
      <c r="C33" s="51" t="s">
        <v>821</v>
      </c>
      <c r="D33" s="52">
        <v>3.8530092592592595E-2</v>
      </c>
      <c r="E33" s="15">
        <f t="shared" si="0"/>
        <v>417.03282573115285</v>
      </c>
    </row>
    <row r="34" spans="1:5" x14ac:dyDescent="0.25">
      <c r="A34" s="39">
        <v>31</v>
      </c>
      <c r="B34" s="37" t="s">
        <v>118</v>
      </c>
      <c r="C34" s="37" t="s">
        <v>119</v>
      </c>
      <c r="D34" s="47">
        <v>3.861111111111111E-2</v>
      </c>
      <c r="E34" s="24">
        <f t="shared" si="0"/>
        <v>385.75536380131638</v>
      </c>
    </row>
    <row r="35" spans="1:5" x14ac:dyDescent="0.25">
      <c r="A35" s="50">
        <v>32</v>
      </c>
      <c r="B35" s="51" t="s">
        <v>594</v>
      </c>
      <c r="C35" s="51" t="s">
        <v>822</v>
      </c>
      <c r="D35" s="52">
        <v>3.8946759259259257E-2</v>
      </c>
      <c r="E35" s="15">
        <f t="shared" si="0"/>
        <v>356.82371151621766</v>
      </c>
    </row>
    <row r="36" spans="1:5" x14ac:dyDescent="0.25">
      <c r="A36" s="50">
        <v>33</v>
      </c>
      <c r="B36" s="51" t="s">
        <v>823</v>
      </c>
      <c r="C36" s="51" t="s">
        <v>824</v>
      </c>
      <c r="D36" s="52">
        <v>3.9421296296296295E-2</v>
      </c>
      <c r="E36" s="15">
        <f t="shared" si="0"/>
        <v>330.06193315250135</v>
      </c>
    </row>
    <row r="37" spans="1:5" x14ac:dyDescent="0.25">
      <c r="A37" s="50">
        <v>34</v>
      </c>
      <c r="B37" s="51" t="s">
        <v>805</v>
      </c>
      <c r="C37" s="51" t="s">
        <v>825</v>
      </c>
      <c r="D37" s="52">
        <v>3.9780092592592589E-2</v>
      </c>
      <c r="E37" s="15">
        <f t="shared" si="0"/>
        <v>305.30728816606376</v>
      </c>
    </row>
    <row r="38" spans="1:5" x14ac:dyDescent="0.25">
      <c r="A38" s="50">
        <v>35</v>
      </c>
      <c r="B38" s="51" t="s">
        <v>826</v>
      </c>
      <c r="C38" s="51" t="s">
        <v>827</v>
      </c>
      <c r="D38" s="52">
        <v>4.0775462962962965E-2</v>
      </c>
      <c r="E38" s="15">
        <f t="shared" si="0"/>
        <v>282.40924155360898</v>
      </c>
    </row>
    <row r="39" spans="1:5" x14ac:dyDescent="0.25">
      <c r="A39" s="50">
        <v>36</v>
      </c>
      <c r="B39" s="51" t="s">
        <v>828</v>
      </c>
      <c r="C39" s="51" t="s">
        <v>829</v>
      </c>
      <c r="D39" s="52">
        <v>4.207175925925926E-2</v>
      </c>
      <c r="E39" s="15">
        <f t="shared" si="0"/>
        <v>261.22854843708831</v>
      </c>
    </row>
    <row r="40" spans="1:5" x14ac:dyDescent="0.25">
      <c r="A40" s="50">
        <v>37</v>
      </c>
      <c r="B40" s="51" t="s">
        <v>830</v>
      </c>
      <c r="C40" s="51" t="s">
        <v>831</v>
      </c>
      <c r="D40" s="52">
        <v>4.3078703703703702E-2</v>
      </c>
      <c r="E40" s="15">
        <f t="shared" si="0"/>
        <v>241.63640730430669</v>
      </c>
    </row>
    <row r="41" spans="1:5" x14ac:dyDescent="0.25">
      <c r="A41" s="50" t="s">
        <v>177</v>
      </c>
      <c r="B41" s="51" t="s">
        <v>298</v>
      </c>
      <c r="C41" s="51" t="s">
        <v>832</v>
      </c>
      <c r="D41" s="50" t="s">
        <v>177</v>
      </c>
      <c r="E41" s="50"/>
    </row>
    <row r="42" spans="1:5" x14ac:dyDescent="0.25">
      <c r="A42" s="50" t="s">
        <v>177</v>
      </c>
      <c r="B42" s="51" t="s">
        <v>151</v>
      </c>
      <c r="C42" s="51" t="s">
        <v>833</v>
      </c>
      <c r="D42" s="50" t="s">
        <v>177</v>
      </c>
      <c r="E42" s="5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5B623-FD17-434C-8994-6CA0772036C2}">
  <dimension ref="A2:W79"/>
  <sheetViews>
    <sheetView topLeftCell="H1" workbookViewId="0">
      <selection activeCell="Z22" sqref="Z22"/>
    </sheetView>
  </sheetViews>
  <sheetFormatPr defaultRowHeight="15" x14ac:dyDescent="0.25"/>
  <cols>
    <col min="1" max="1" width="5.7109375" style="49" customWidth="1"/>
    <col min="2" max="2" width="11.140625" customWidth="1"/>
    <col min="3" max="3" width="18.5703125" customWidth="1"/>
    <col min="4" max="5" width="9.140625" style="49"/>
    <col min="6" max="6" width="6.7109375" customWidth="1"/>
    <col min="7" max="7" width="9" style="49" customWidth="1"/>
    <col min="8" max="8" width="10" customWidth="1"/>
    <col min="9" max="9" width="10.140625" customWidth="1"/>
    <col min="10" max="11" width="9.140625" style="49"/>
    <col min="12" max="12" width="6.7109375" customWidth="1"/>
    <col min="13" max="13" width="4.5703125" style="49" customWidth="1"/>
    <col min="14" max="14" width="10.28515625" customWidth="1"/>
    <col min="15" max="15" width="10.7109375" customWidth="1"/>
    <col min="16" max="16" width="9.140625" style="49"/>
    <col min="18" max="18" width="6.140625" customWidth="1"/>
    <col min="19" max="19" width="4.28515625" style="49" customWidth="1"/>
    <col min="20" max="21" width="10" customWidth="1"/>
    <col min="23" max="23" width="8.28515625" style="4" customWidth="1"/>
  </cols>
  <sheetData>
    <row r="2" spans="1:23" x14ac:dyDescent="0.25">
      <c r="A2" s="49" t="s">
        <v>212</v>
      </c>
      <c r="B2" t="s">
        <v>80</v>
      </c>
      <c r="C2" t="s">
        <v>81</v>
      </c>
      <c r="D2" s="49" t="s">
        <v>84</v>
      </c>
      <c r="E2" s="49" t="s">
        <v>43</v>
      </c>
      <c r="G2" s="50" t="s">
        <v>212</v>
      </c>
      <c r="H2" s="51" t="s">
        <v>80</v>
      </c>
      <c r="I2" s="51" t="s">
        <v>81</v>
      </c>
      <c r="J2" s="50" t="s">
        <v>84</v>
      </c>
      <c r="K2" s="50" t="s">
        <v>43</v>
      </c>
      <c r="M2" s="50"/>
      <c r="N2" s="51" t="s">
        <v>727</v>
      </c>
      <c r="O2" s="51" t="s">
        <v>728</v>
      </c>
      <c r="P2" s="50" t="s">
        <v>730</v>
      </c>
      <c r="Q2" s="50" t="s">
        <v>43</v>
      </c>
      <c r="S2" s="50"/>
      <c r="T2" s="51" t="s">
        <v>727</v>
      </c>
      <c r="U2" s="51" t="s">
        <v>728</v>
      </c>
      <c r="V2" s="51" t="s">
        <v>730</v>
      </c>
      <c r="W2" s="14" t="s">
        <v>43</v>
      </c>
    </row>
    <row r="3" spans="1:23" x14ac:dyDescent="0.25">
      <c r="A3" s="50">
        <v>1</v>
      </c>
      <c r="B3" s="51" t="s">
        <v>879</v>
      </c>
      <c r="C3" s="51" t="s">
        <v>880</v>
      </c>
      <c r="D3" s="52">
        <v>3.6423611111111115E-2</v>
      </c>
      <c r="E3" s="15">
        <v>400</v>
      </c>
      <c r="G3" s="50">
        <v>1</v>
      </c>
      <c r="H3" s="51" t="s">
        <v>929</v>
      </c>
      <c r="I3" s="51" t="s">
        <v>930</v>
      </c>
      <c r="J3" s="52">
        <v>4.0590277777777781E-2</v>
      </c>
      <c r="K3" s="15">
        <v>400</v>
      </c>
      <c r="M3" s="50">
        <v>1</v>
      </c>
      <c r="N3" s="51" t="s">
        <v>964</v>
      </c>
      <c r="O3" s="51" t="s">
        <v>965</v>
      </c>
      <c r="P3" s="52">
        <v>2.6886574074074077E-2</v>
      </c>
      <c r="Q3" s="15">
        <v>100</v>
      </c>
      <c r="S3" s="50">
        <v>1</v>
      </c>
      <c r="T3" s="51" t="s">
        <v>221</v>
      </c>
      <c r="U3" s="51" t="s">
        <v>979</v>
      </c>
      <c r="V3" s="65">
        <v>2.836805555555556E-2</v>
      </c>
      <c r="W3" s="15">
        <v>100</v>
      </c>
    </row>
    <row r="4" spans="1:23" x14ac:dyDescent="0.25">
      <c r="A4" s="50">
        <v>2</v>
      </c>
      <c r="B4" s="51" t="s">
        <v>293</v>
      </c>
      <c r="C4" s="51" t="s">
        <v>294</v>
      </c>
      <c r="D4" s="52">
        <v>3.6631944444444446E-2</v>
      </c>
      <c r="E4" s="15">
        <f t="shared" ref="E4:E47" si="0">E3-7.5*E3/100</f>
        <v>370</v>
      </c>
      <c r="G4" s="50">
        <v>2</v>
      </c>
      <c r="H4" s="51" t="s">
        <v>445</v>
      </c>
      <c r="I4" s="51" t="s">
        <v>446</v>
      </c>
      <c r="J4" s="52">
        <v>4.0694444444444443E-2</v>
      </c>
      <c r="K4" s="15">
        <f t="shared" ref="K4:K31" si="1">K3-7.5*K3/100</f>
        <v>370</v>
      </c>
      <c r="M4" s="39">
        <v>2</v>
      </c>
      <c r="N4" s="37" t="s">
        <v>638</v>
      </c>
      <c r="O4" s="37" t="s">
        <v>639</v>
      </c>
      <c r="P4" s="47">
        <v>2.7106481481481481E-2</v>
      </c>
      <c r="Q4" s="24">
        <f t="shared" ref="Q4:Q20" si="2">Q3-7.5*Q3/100</f>
        <v>92.5</v>
      </c>
      <c r="S4" s="50">
        <v>2</v>
      </c>
      <c r="T4" s="51" t="s">
        <v>994</v>
      </c>
      <c r="U4" s="51" t="s">
        <v>995</v>
      </c>
      <c r="V4" s="65">
        <v>2.9768518518518517E-2</v>
      </c>
      <c r="W4" s="15">
        <f t="shared" ref="W4:W19" si="3">W3-7.5*W3/100</f>
        <v>92.5</v>
      </c>
    </row>
    <row r="5" spans="1:23" x14ac:dyDescent="0.25">
      <c r="A5" s="50">
        <v>3</v>
      </c>
      <c r="B5" s="51" t="s">
        <v>550</v>
      </c>
      <c r="C5" s="51" t="s">
        <v>551</v>
      </c>
      <c r="D5" s="52">
        <v>3.6863425925925931E-2</v>
      </c>
      <c r="E5" s="15">
        <f t="shared" si="0"/>
        <v>342.25</v>
      </c>
      <c r="G5" s="50">
        <v>3</v>
      </c>
      <c r="H5" s="51" t="s">
        <v>399</v>
      </c>
      <c r="I5" s="51" t="s">
        <v>400</v>
      </c>
      <c r="J5" s="52">
        <v>4.1018518518518517E-2</v>
      </c>
      <c r="K5" s="15">
        <f t="shared" si="1"/>
        <v>342.25</v>
      </c>
      <c r="M5" s="50">
        <v>3</v>
      </c>
      <c r="N5" s="51" t="s">
        <v>968</v>
      </c>
      <c r="O5" s="51" t="s">
        <v>969</v>
      </c>
      <c r="P5" s="52">
        <v>2.7152777777777779E-2</v>
      </c>
      <c r="Q5" s="15">
        <f t="shared" si="2"/>
        <v>85.5625</v>
      </c>
      <c r="S5" s="50">
        <v>3</v>
      </c>
      <c r="T5" s="51" t="s">
        <v>999</v>
      </c>
      <c r="U5" s="51" t="s">
        <v>1000</v>
      </c>
      <c r="V5" s="65">
        <v>3.0277777777777778E-2</v>
      </c>
      <c r="W5" s="15">
        <f t="shared" si="3"/>
        <v>85.5625</v>
      </c>
    </row>
    <row r="6" spans="1:23" x14ac:dyDescent="0.25">
      <c r="A6" s="50">
        <v>4</v>
      </c>
      <c r="B6" s="51" t="s">
        <v>300</v>
      </c>
      <c r="C6" s="51" t="s">
        <v>305</v>
      </c>
      <c r="D6" s="52">
        <v>3.7083333333333336E-2</v>
      </c>
      <c r="E6" s="15">
        <f t="shared" si="0"/>
        <v>316.58125000000001</v>
      </c>
      <c r="G6" s="50">
        <v>4</v>
      </c>
      <c r="H6" s="51" t="s">
        <v>931</v>
      </c>
      <c r="I6" s="51" t="s">
        <v>932</v>
      </c>
      <c r="J6" s="52">
        <v>4.1550925925925929E-2</v>
      </c>
      <c r="K6" s="15">
        <f t="shared" si="1"/>
        <v>316.58125000000001</v>
      </c>
      <c r="M6" s="50">
        <v>4</v>
      </c>
      <c r="N6" s="51" t="s">
        <v>970</v>
      </c>
      <c r="O6" s="51" t="s">
        <v>971</v>
      </c>
      <c r="P6" s="52">
        <v>2.763888888888889E-2</v>
      </c>
      <c r="Q6" s="15">
        <f>Q5-7.5*Q5/100</f>
        <v>79.145312500000003</v>
      </c>
      <c r="S6" s="50">
        <v>4</v>
      </c>
      <c r="T6" s="51" t="s">
        <v>1003</v>
      </c>
      <c r="U6" s="50" t="s">
        <v>1004</v>
      </c>
      <c r="V6" s="65">
        <v>3.0393518518518518E-2</v>
      </c>
      <c r="W6" s="15">
        <f>W5-7.5*W5/100</f>
        <v>79.145312500000003</v>
      </c>
    </row>
    <row r="7" spans="1:23" x14ac:dyDescent="0.25">
      <c r="A7" s="50">
        <v>5</v>
      </c>
      <c r="B7" s="51" t="s">
        <v>881</v>
      </c>
      <c r="C7" s="51" t="s">
        <v>882</v>
      </c>
      <c r="D7" s="52">
        <v>3.7118055555555557E-2</v>
      </c>
      <c r="E7" s="15">
        <f t="shared" si="0"/>
        <v>292.83765625000001</v>
      </c>
      <c r="G7" s="50">
        <v>5</v>
      </c>
      <c r="H7" s="51" t="s">
        <v>933</v>
      </c>
      <c r="I7" s="51" t="s">
        <v>934</v>
      </c>
      <c r="J7" s="52">
        <v>4.1736111111111113E-2</v>
      </c>
      <c r="K7" s="15">
        <f t="shared" si="1"/>
        <v>292.83765625000001</v>
      </c>
      <c r="M7" s="50">
        <v>5</v>
      </c>
      <c r="N7" s="51" t="s">
        <v>974</v>
      </c>
      <c r="O7" s="51" t="s">
        <v>975</v>
      </c>
      <c r="P7" s="52">
        <v>2.7800925925925923E-2</v>
      </c>
      <c r="Q7" s="15">
        <f t="shared" si="2"/>
        <v>73.209414062500002</v>
      </c>
      <c r="S7" s="50">
        <v>5</v>
      </c>
      <c r="T7" s="51" t="s">
        <v>1005</v>
      </c>
      <c r="U7" s="50" t="s">
        <v>1006</v>
      </c>
      <c r="V7" s="65">
        <v>3.0462962962962966E-2</v>
      </c>
      <c r="W7" s="15">
        <f t="shared" si="3"/>
        <v>73.209414062500002</v>
      </c>
    </row>
    <row r="8" spans="1:23" x14ac:dyDescent="0.25">
      <c r="A8" s="50">
        <v>6</v>
      </c>
      <c r="B8" s="51" t="s">
        <v>327</v>
      </c>
      <c r="C8" s="51" t="s">
        <v>328</v>
      </c>
      <c r="D8" s="52">
        <v>3.7256944444444447E-2</v>
      </c>
      <c r="E8" s="15">
        <f t="shared" si="0"/>
        <v>270.87483203124998</v>
      </c>
      <c r="G8" s="50">
        <v>6</v>
      </c>
      <c r="H8" s="51" t="s">
        <v>935</v>
      </c>
      <c r="I8" s="51" t="s">
        <v>936</v>
      </c>
      <c r="J8" s="52">
        <v>4.1817129629629628E-2</v>
      </c>
      <c r="K8" s="15">
        <f t="shared" si="1"/>
        <v>270.87483203124998</v>
      </c>
      <c r="M8" s="50">
        <v>6</v>
      </c>
      <c r="N8" s="51" t="s">
        <v>203</v>
      </c>
      <c r="O8" s="51" t="s">
        <v>204</v>
      </c>
      <c r="P8" s="52">
        <v>2.8194444444444442E-2</v>
      </c>
      <c r="Q8" s="15">
        <f t="shared" si="2"/>
        <v>67.718708007812495</v>
      </c>
      <c r="S8" s="50">
        <v>6</v>
      </c>
      <c r="T8" s="51" t="s">
        <v>219</v>
      </c>
      <c r="U8" s="50" t="s">
        <v>1007</v>
      </c>
      <c r="V8" s="65">
        <v>3.0567129629629628E-2</v>
      </c>
      <c r="W8" s="15">
        <f t="shared" si="3"/>
        <v>67.718708007812495</v>
      </c>
    </row>
    <row r="9" spans="1:23" x14ac:dyDescent="0.25">
      <c r="A9" s="50">
        <v>7</v>
      </c>
      <c r="B9" s="51" t="s">
        <v>288</v>
      </c>
      <c r="C9" s="51" t="s">
        <v>289</v>
      </c>
      <c r="D9" s="52">
        <v>3.7349537037037035E-2</v>
      </c>
      <c r="E9" s="15">
        <f t="shared" si="0"/>
        <v>250.55921962890622</v>
      </c>
      <c r="G9" s="50">
        <v>7</v>
      </c>
      <c r="H9" s="51" t="s">
        <v>937</v>
      </c>
      <c r="I9" s="51" t="s">
        <v>938</v>
      </c>
      <c r="J9" s="52">
        <v>4.1886574074074069E-2</v>
      </c>
      <c r="K9" s="15">
        <f t="shared" si="1"/>
        <v>250.55921962890622</v>
      </c>
      <c r="M9" s="50">
        <v>7</v>
      </c>
      <c r="N9" s="51" t="s">
        <v>976</v>
      </c>
      <c r="O9" s="51" t="s">
        <v>977</v>
      </c>
      <c r="P9" s="52">
        <v>2.8344907407407412E-2</v>
      </c>
      <c r="Q9" s="15">
        <f>Q8-7.5*Q8/100</f>
        <v>62.639804907226555</v>
      </c>
      <c r="S9" s="50">
        <v>7</v>
      </c>
      <c r="T9" s="51" t="s">
        <v>1010</v>
      </c>
      <c r="U9" s="50" t="s">
        <v>1011</v>
      </c>
      <c r="V9" s="65">
        <v>3.0567129629629628E-2</v>
      </c>
      <c r="W9" s="15">
        <f>W8-7.5*W8/100</f>
        <v>62.639804907226555</v>
      </c>
    </row>
    <row r="10" spans="1:23" x14ac:dyDescent="0.25">
      <c r="A10" s="50">
        <v>8</v>
      </c>
      <c r="B10" s="51" t="s">
        <v>300</v>
      </c>
      <c r="C10" s="51" t="s">
        <v>301</v>
      </c>
      <c r="D10" s="52">
        <v>3.7442129629629624E-2</v>
      </c>
      <c r="E10" s="15">
        <f t="shared" si="0"/>
        <v>231.76727815673826</v>
      </c>
      <c r="G10" s="50">
        <v>8</v>
      </c>
      <c r="H10" s="51" t="s">
        <v>939</v>
      </c>
      <c r="I10" s="51" t="s">
        <v>940</v>
      </c>
      <c r="J10" s="52">
        <v>4.1944444444444444E-2</v>
      </c>
      <c r="K10" s="15">
        <f t="shared" si="1"/>
        <v>231.76727815673826</v>
      </c>
      <c r="M10" s="50">
        <v>8</v>
      </c>
      <c r="N10" s="51" t="s">
        <v>981</v>
      </c>
      <c r="O10" s="51" t="s">
        <v>982</v>
      </c>
      <c r="P10" s="52">
        <v>2.8657407407407406E-2</v>
      </c>
      <c r="Q10" s="15">
        <f t="shared" si="2"/>
        <v>57.941819539184564</v>
      </c>
      <c r="S10" s="50">
        <v>8</v>
      </c>
      <c r="T10" s="51" t="s">
        <v>1015</v>
      </c>
      <c r="U10" s="50" t="s">
        <v>1016</v>
      </c>
      <c r="V10" s="65">
        <v>3.1006944444444445E-2</v>
      </c>
      <c r="W10" s="15">
        <f t="shared" si="3"/>
        <v>57.941819539184564</v>
      </c>
    </row>
    <row r="11" spans="1:23" x14ac:dyDescent="0.25">
      <c r="A11" s="50">
        <v>9</v>
      </c>
      <c r="B11" s="51" t="s">
        <v>129</v>
      </c>
      <c r="C11" s="51" t="s">
        <v>130</v>
      </c>
      <c r="D11" s="52">
        <v>3.7638888888888895E-2</v>
      </c>
      <c r="E11" s="15">
        <f t="shared" si="0"/>
        <v>214.38473229498288</v>
      </c>
      <c r="G11" s="50">
        <v>9</v>
      </c>
      <c r="H11" s="51" t="s">
        <v>449</v>
      </c>
      <c r="I11" s="51" t="s">
        <v>450</v>
      </c>
      <c r="J11" s="52">
        <v>4.2002314814814812E-2</v>
      </c>
      <c r="K11" s="15">
        <f t="shared" si="1"/>
        <v>214.38473229498288</v>
      </c>
      <c r="M11" s="50">
        <v>9</v>
      </c>
      <c r="N11" s="51" t="s">
        <v>983</v>
      </c>
      <c r="O11" s="51" t="s">
        <v>984</v>
      </c>
      <c r="P11" s="52">
        <v>2.8703703703703703E-2</v>
      </c>
      <c r="Q11" s="15">
        <f t="shared" si="2"/>
        <v>53.596183073745721</v>
      </c>
      <c r="S11" s="50">
        <v>9</v>
      </c>
      <c r="T11" s="51" t="s">
        <v>1017</v>
      </c>
      <c r="U11" s="50" t="s">
        <v>1018</v>
      </c>
      <c r="V11" s="65">
        <v>3.2199074074074074E-2</v>
      </c>
      <c r="W11" s="15">
        <f t="shared" si="3"/>
        <v>53.596183073745721</v>
      </c>
    </row>
    <row r="12" spans="1:23" x14ac:dyDescent="0.25">
      <c r="A12" s="50">
        <v>10</v>
      </c>
      <c r="B12" s="51" t="s">
        <v>883</v>
      </c>
      <c r="C12" s="51" t="s">
        <v>884</v>
      </c>
      <c r="D12" s="52">
        <v>3.7685185185185183E-2</v>
      </c>
      <c r="E12" s="15">
        <f t="shared" si="0"/>
        <v>198.30587737285916</v>
      </c>
      <c r="G12" s="50">
        <v>10</v>
      </c>
      <c r="H12" s="51" t="s">
        <v>941</v>
      </c>
      <c r="I12" s="51" t="s">
        <v>942</v>
      </c>
      <c r="J12" s="52">
        <v>4.2106481481481488E-2</v>
      </c>
      <c r="K12" s="15">
        <f t="shared" si="1"/>
        <v>198.30587737285916</v>
      </c>
      <c r="M12" s="50">
        <v>10</v>
      </c>
      <c r="N12" s="51" t="s">
        <v>987</v>
      </c>
      <c r="O12" s="51" t="s">
        <v>988</v>
      </c>
      <c r="P12" s="52">
        <v>2.8773148148148145E-2</v>
      </c>
      <c r="Q12" s="15">
        <f t="shared" si="2"/>
        <v>49.576469343214789</v>
      </c>
      <c r="S12" s="50">
        <v>10</v>
      </c>
      <c r="T12" s="51" t="s">
        <v>1019</v>
      </c>
      <c r="U12" s="50" t="s">
        <v>1020</v>
      </c>
      <c r="V12" s="65">
        <v>3.246527777777778E-2</v>
      </c>
      <c r="W12" s="15">
        <f t="shared" si="3"/>
        <v>49.576469343214789</v>
      </c>
    </row>
    <row r="13" spans="1:23" x14ac:dyDescent="0.25">
      <c r="A13" s="50">
        <v>11</v>
      </c>
      <c r="B13" s="51" t="s">
        <v>123</v>
      </c>
      <c r="C13" s="51" t="s">
        <v>124</v>
      </c>
      <c r="D13" s="52">
        <v>3.7777777777777778E-2</v>
      </c>
      <c r="E13" s="15">
        <f t="shared" si="0"/>
        <v>183.43293656989471</v>
      </c>
      <c r="G13" s="50">
        <v>11</v>
      </c>
      <c r="H13" s="51" t="s">
        <v>943</v>
      </c>
      <c r="I13" s="51" t="s">
        <v>944</v>
      </c>
      <c r="J13" s="52">
        <v>4.2129629629629628E-2</v>
      </c>
      <c r="K13" s="15">
        <f t="shared" si="1"/>
        <v>183.43293656989471</v>
      </c>
      <c r="M13" s="50">
        <v>11</v>
      </c>
      <c r="N13" s="51" t="s">
        <v>989</v>
      </c>
      <c r="O13" s="51" t="s">
        <v>990</v>
      </c>
      <c r="P13" s="52">
        <v>2.8888888888888891E-2</v>
      </c>
      <c r="Q13" s="15">
        <f>Q12-7.5*Q12/100</f>
        <v>45.858234142473677</v>
      </c>
      <c r="S13" s="39">
        <v>11</v>
      </c>
      <c r="T13" s="37" t="s">
        <v>661</v>
      </c>
      <c r="U13" s="39" t="s">
        <v>662</v>
      </c>
      <c r="V13" s="67">
        <v>3.349537037037037E-2</v>
      </c>
      <c r="W13" s="24">
        <f>W12-7.5*W12/100</f>
        <v>45.858234142473677</v>
      </c>
    </row>
    <row r="14" spans="1:23" x14ac:dyDescent="0.25">
      <c r="A14" s="50">
        <v>12</v>
      </c>
      <c r="B14" s="51" t="s">
        <v>885</v>
      </c>
      <c r="C14" s="51" t="s">
        <v>886</v>
      </c>
      <c r="D14" s="52">
        <v>3.7870370370370367E-2</v>
      </c>
      <c r="E14" s="15">
        <f t="shared" si="0"/>
        <v>169.67546632715261</v>
      </c>
      <c r="G14" s="50">
        <v>12</v>
      </c>
      <c r="H14" s="51" t="s">
        <v>240</v>
      </c>
      <c r="I14" s="51" t="s">
        <v>945</v>
      </c>
      <c r="J14" s="52">
        <v>4.2187499999999996E-2</v>
      </c>
      <c r="K14" s="15">
        <f t="shared" si="1"/>
        <v>169.67546632715261</v>
      </c>
      <c r="M14" s="50">
        <v>12</v>
      </c>
      <c r="N14" s="51" t="s">
        <v>991</v>
      </c>
      <c r="O14" s="51" t="s">
        <v>992</v>
      </c>
      <c r="P14" s="52">
        <v>2.9131944444444446E-2</v>
      </c>
      <c r="Q14" s="15">
        <f>Q13-7.5*Q13/100</f>
        <v>42.418866581788151</v>
      </c>
      <c r="S14" s="50">
        <v>12</v>
      </c>
      <c r="T14" s="51" t="s">
        <v>1015</v>
      </c>
      <c r="U14" s="50" t="s">
        <v>1024</v>
      </c>
      <c r="V14" s="65">
        <v>3.3738425925925929E-2</v>
      </c>
      <c r="W14" s="15">
        <f>W13-7.5*W13/100</f>
        <v>42.418866581788151</v>
      </c>
    </row>
    <row r="15" spans="1:23" x14ac:dyDescent="0.25">
      <c r="A15" s="50">
        <v>13</v>
      </c>
      <c r="B15" s="51" t="s">
        <v>131</v>
      </c>
      <c r="C15" s="51" t="s">
        <v>132</v>
      </c>
      <c r="D15" s="52">
        <v>3.7939814814814815E-2</v>
      </c>
      <c r="E15" s="15">
        <f t="shared" si="0"/>
        <v>156.94980635261615</v>
      </c>
      <c r="G15" s="50">
        <v>13</v>
      </c>
      <c r="H15" s="51" t="s">
        <v>946</v>
      </c>
      <c r="I15" s="51" t="s">
        <v>947</v>
      </c>
      <c r="J15" s="52">
        <v>4.2581018518518525E-2</v>
      </c>
      <c r="K15" s="15">
        <f t="shared" si="1"/>
        <v>156.94980635261615</v>
      </c>
      <c r="M15" s="50">
        <v>13</v>
      </c>
      <c r="N15" s="51" t="s">
        <v>618</v>
      </c>
      <c r="O15" s="51" t="s">
        <v>993</v>
      </c>
      <c r="P15" s="52">
        <v>2.9409722222222223E-2</v>
      </c>
      <c r="Q15" s="15">
        <f t="shared" si="2"/>
        <v>39.237451588154038</v>
      </c>
      <c r="S15" s="50">
        <v>13</v>
      </c>
      <c r="T15" s="51" t="s">
        <v>1011</v>
      </c>
      <c r="U15" s="50" t="s">
        <v>487</v>
      </c>
      <c r="V15" s="65">
        <v>3.3773148148148149E-2</v>
      </c>
      <c r="W15" s="15">
        <f t="shared" si="3"/>
        <v>39.237451588154038</v>
      </c>
    </row>
    <row r="16" spans="1:23" x14ac:dyDescent="0.25">
      <c r="A16" s="50">
        <v>14</v>
      </c>
      <c r="B16" s="51" t="s">
        <v>108</v>
      </c>
      <c r="C16" s="51" t="s">
        <v>109</v>
      </c>
      <c r="D16" s="52">
        <v>3.8090277777777778E-2</v>
      </c>
      <c r="E16" s="15">
        <f t="shared" si="0"/>
        <v>145.17857087616994</v>
      </c>
      <c r="G16" s="50">
        <v>14</v>
      </c>
      <c r="H16" s="51" t="s">
        <v>451</v>
      </c>
      <c r="I16" s="51" t="s">
        <v>452</v>
      </c>
      <c r="J16" s="52">
        <v>4.2638888888888893E-2</v>
      </c>
      <c r="K16" s="15">
        <f t="shared" si="1"/>
        <v>145.17857087616994</v>
      </c>
      <c r="M16" s="50">
        <v>14</v>
      </c>
      <c r="N16" s="51" t="s">
        <v>618</v>
      </c>
      <c r="O16" s="51" t="s">
        <v>998</v>
      </c>
      <c r="P16" s="52">
        <v>3.0254629629629631E-2</v>
      </c>
      <c r="Q16" s="15">
        <f t="shared" si="2"/>
        <v>36.294642719042486</v>
      </c>
      <c r="S16" s="39">
        <v>14</v>
      </c>
      <c r="T16" s="37" t="s">
        <v>659</v>
      </c>
      <c r="U16" s="39" t="s">
        <v>660</v>
      </c>
      <c r="V16" s="67">
        <v>3.4178240740740738E-2</v>
      </c>
      <c r="W16" s="24">
        <f t="shared" si="3"/>
        <v>36.294642719042486</v>
      </c>
    </row>
    <row r="17" spans="1:23" x14ac:dyDescent="0.25">
      <c r="A17" s="50">
        <v>15</v>
      </c>
      <c r="B17" s="51" t="s">
        <v>564</v>
      </c>
      <c r="C17" s="51" t="s">
        <v>565</v>
      </c>
      <c r="D17" s="52">
        <v>3.8113425925925926E-2</v>
      </c>
      <c r="E17" s="15">
        <f t="shared" si="0"/>
        <v>134.29017806045721</v>
      </c>
      <c r="G17" s="50">
        <v>15</v>
      </c>
      <c r="H17" s="51" t="s">
        <v>948</v>
      </c>
      <c r="I17" s="51" t="s">
        <v>949</v>
      </c>
      <c r="J17" s="52">
        <v>4.280092592592593E-2</v>
      </c>
      <c r="K17" s="15">
        <f t="shared" si="1"/>
        <v>134.29017806045721</v>
      </c>
      <c r="M17" s="50">
        <v>15</v>
      </c>
      <c r="N17" s="51" t="s">
        <v>1013</v>
      </c>
      <c r="O17" s="51" t="s">
        <v>1014</v>
      </c>
      <c r="P17" s="52">
        <v>3.0972222222222224E-2</v>
      </c>
      <c r="Q17" s="15">
        <f t="shared" si="2"/>
        <v>33.572544515114302</v>
      </c>
      <c r="S17" s="50">
        <v>15</v>
      </c>
      <c r="T17" s="51" t="s">
        <v>1025</v>
      </c>
      <c r="U17" s="50" t="s">
        <v>1026</v>
      </c>
      <c r="V17" s="65">
        <v>3.4641203703703702E-2</v>
      </c>
      <c r="W17" s="15">
        <f t="shared" si="3"/>
        <v>33.572544515114302</v>
      </c>
    </row>
    <row r="18" spans="1:23" x14ac:dyDescent="0.25">
      <c r="A18" s="50">
        <v>16</v>
      </c>
      <c r="B18" s="51" t="s">
        <v>887</v>
      </c>
      <c r="C18" s="51" t="s">
        <v>888</v>
      </c>
      <c r="D18" s="52">
        <v>3.8321759259259257E-2</v>
      </c>
      <c r="E18" s="15">
        <f t="shared" si="0"/>
        <v>124.21841470592292</v>
      </c>
      <c r="G18" s="50">
        <v>16</v>
      </c>
      <c r="H18" s="51" t="s">
        <v>950</v>
      </c>
      <c r="I18" s="51" t="s">
        <v>951</v>
      </c>
      <c r="J18" s="52">
        <v>4.2858796296296298E-2</v>
      </c>
      <c r="K18" s="15">
        <f t="shared" si="1"/>
        <v>124.21841470592292</v>
      </c>
      <c r="M18" s="50">
        <v>16</v>
      </c>
      <c r="N18" s="51" t="s">
        <v>579</v>
      </c>
      <c r="O18" s="51" t="s">
        <v>1027</v>
      </c>
      <c r="P18" s="52">
        <v>3.4675925925925923E-2</v>
      </c>
      <c r="Q18" s="15">
        <f t="shared" si="2"/>
        <v>31.054603676480731</v>
      </c>
      <c r="S18" s="50">
        <v>16</v>
      </c>
      <c r="T18" s="51" t="s">
        <v>1032</v>
      </c>
      <c r="U18" s="50" t="s">
        <v>1033</v>
      </c>
      <c r="V18" s="65">
        <v>3.8159722222222227E-2</v>
      </c>
      <c r="W18" s="15">
        <f t="shared" si="3"/>
        <v>31.054603676480731</v>
      </c>
    </row>
    <row r="19" spans="1:23" x14ac:dyDescent="0.25">
      <c r="A19" s="50">
        <v>17</v>
      </c>
      <c r="B19" s="51" t="s">
        <v>575</v>
      </c>
      <c r="C19" s="51" t="s">
        <v>576</v>
      </c>
      <c r="D19" s="52">
        <v>3.8437499999999999E-2</v>
      </c>
      <c r="E19" s="15">
        <f t="shared" si="0"/>
        <v>114.9020336029787</v>
      </c>
      <c r="G19" s="50">
        <v>17</v>
      </c>
      <c r="H19" s="51" t="s">
        <v>224</v>
      </c>
      <c r="I19" s="51" t="s">
        <v>225</v>
      </c>
      <c r="J19" s="52">
        <v>4.3287037037037041E-2</v>
      </c>
      <c r="K19" s="15">
        <f t="shared" si="1"/>
        <v>114.9020336029787</v>
      </c>
      <c r="M19" s="50">
        <v>17</v>
      </c>
      <c r="N19" s="37" t="s">
        <v>118</v>
      </c>
      <c r="O19" s="37" t="s">
        <v>1028</v>
      </c>
      <c r="P19" s="47">
        <v>3.5254629629629629E-2</v>
      </c>
      <c r="Q19" s="24">
        <f t="shared" si="2"/>
        <v>28.725508400744676</v>
      </c>
      <c r="S19" s="50">
        <v>17</v>
      </c>
      <c r="T19" s="51" t="s">
        <v>1034</v>
      </c>
      <c r="U19" s="50" t="s">
        <v>1035</v>
      </c>
      <c r="V19" s="65">
        <v>3.9097222222222221E-2</v>
      </c>
      <c r="W19" s="15">
        <f t="shared" si="3"/>
        <v>28.725508400744676</v>
      </c>
    </row>
    <row r="20" spans="1:23" x14ac:dyDescent="0.25">
      <c r="A20" s="50">
        <v>18</v>
      </c>
      <c r="B20" s="51" t="s">
        <v>889</v>
      </c>
      <c r="C20" s="51" t="s">
        <v>890</v>
      </c>
      <c r="D20" s="52">
        <v>3.8726851851851853E-2</v>
      </c>
      <c r="E20" s="15">
        <f t="shared" si="0"/>
        <v>106.2843810827553</v>
      </c>
      <c r="G20" s="50">
        <v>18</v>
      </c>
      <c r="H20" s="51" t="s">
        <v>441</v>
      </c>
      <c r="I20" s="51" t="s">
        <v>442</v>
      </c>
      <c r="J20" s="52">
        <v>4.3622685185185188E-2</v>
      </c>
      <c r="K20" s="15">
        <f t="shared" si="1"/>
        <v>106.2843810827553</v>
      </c>
      <c r="M20" s="50">
        <v>18</v>
      </c>
      <c r="N20" s="37" t="s">
        <v>1030</v>
      </c>
      <c r="O20" s="37" t="s">
        <v>1031</v>
      </c>
      <c r="P20" s="47">
        <v>3.5462962962962967E-2</v>
      </c>
      <c r="Q20" s="24">
        <f t="shared" si="2"/>
        <v>26.571095270688826</v>
      </c>
    </row>
    <row r="21" spans="1:23" x14ac:dyDescent="0.25">
      <c r="A21" s="50">
        <v>19</v>
      </c>
      <c r="B21" s="51" t="s">
        <v>116</v>
      </c>
      <c r="C21" s="51" t="s">
        <v>117</v>
      </c>
      <c r="D21" s="52">
        <v>3.8900462962962963E-2</v>
      </c>
      <c r="E21" s="15">
        <f t="shared" si="0"/>
        <v>98.313052501548654</v>
      </c>
      <c r="G21" s="50">
        <v>19</v>
      </c>
      <c r="H21" s="51" t="s">
        <v>256</v>
      </c>
      <c r="I21" s="51" t="s">
        <v>257</v>
      </c>
      <c r="J21" s="52">
        <v>4.3761574074074078E-2</v>
      </c>
      <c r="K21" s="15">
        <f t="shared" si="1"/>
        <v>98.313052501548654</v>
      </c>
    </row>
    <row r="22" spans="1:23" x14ac:dyDescent="0.25">
      <c r="A22" s="50">
        <v>20</v>
      </c>
      <c r="B22" s="51" t="s">
        <v>891</v>
      </c>
      <c r="C22" s="51" t="s">
        <v>892</v>
      </c>
      <c r="D22" s="52">
        <v>3.892361111111111E-2</v>
      </c>
      <c r="E22" s="15">
        <f t="shared" si="0"/>
        <v>90.939573563932498</v>
      </c>
      <c r="G22" s="39">
        <v>20</v>
      </c>
      <c r="H22" s="37" t="s">
        <v>227</v>
      </c>
      <c r="I22" s="37" t="s">
        <v>228</v>
      </c>
      <c r="J22" s="47">
        <v>4.4016203703703703E-2</v>
      </c>
      <c r="K22" s="24">
        <f t="shared" si="1"/>
        <v>90.939573563932498</v>
      </c>
    </row>
    <row r="23" spans="1:23" x14ac:dyDescent="0.25">
      <c r="A23" s="50">
        <v>21</v>
      </c>
      <c r="B23" s="51" t="s">
        <v>573</v>
      </c>
      <c r="C23" s="51" t="s">
        <v>574</v>
      </c>
      <c r="D23" s="52">
        <v>3.8946759259259257E-2</v>
      </c>
      <c r="E23" s="15">
        <f t="shared" si="0"/>
        <v>84.119105546637556</v>
      </c>
      <c r="G23" s="50">
        <v>21</v>
      </c>
      <c r="H23" s="51" t="s">
        <v>251</v>
      </c>
      <c r="I23" s="51" t="s">
        <v>252</v>
      </c>
      <c r="J23" s="52">
        <v>4.4282407407407409E-2</v>
      </c>
      <c r="K23" s="15">
        <f t="shared" si="1"/>
        <v>84.119105546637556</v>
      </c>
    </row>
    <row r="24" spans="1:23" x14ac:dyDescent="0.25">
      <c r="A24" s="50">
        <v>22</v>
      </c>
      <c r="B24" s="51" t="s">
        <v>556</v>
      </c>
      <c r="C24" s="51" t="s">
        <v>557</v>
      </c>
      <c r="D24" s="52">
        <v>3.9097222222222221E-2</v>
      </c>
      <c r="E24" s="15">
        <f t="shared" si="0"/>
        <v>77.810172630639741</v>
      </c>
      <c r="G24" s="39">
        <v>22</v>
      </c>
      <c r="H24" s="37" t="s">
        <v>264</v>
      </c>
      <c r="I24" s="37" t="s">
        <v>265</v>
      </c>
      <c r="J24" s="47">
        <v>4.4687499999999998E-2</v>
      </c>
      <c r="K24" s="24">
        <f t="shared" si="1"/>
        <v>77.810172630639741</v>
      </c>
    </row>
    <row r="25" spans="1:23" x14ac:dyDescent="0.25">
      <c r="A25" s="39">
        <v>23</v>
      </c>
      <c r="B25" s="37" t="s">
        <v>118</v>
      </c>
      <c r="C25" s="37" t="s">
        <v>119</v>
      </c>
      <c r="D25" s="47">
        <v>3.9143518518518515E-2</v>
      </c>
      <c r="E25" s="24">
        <f t="shared" si="0"/>
        <v>71.974409683341761</v>
      </c>
      <c r="G25" s="50">
        <v>23</v>
      </c>
      <c r="H25" s="51" t="s">
        <v>952</v>
      </c>
      <c r="I25" s="51" t="s">
        <v>953</v>
      </c>
      <c r="J25" s="52">
        <v>4.4814814814814814E-2</v>
      </c>
      <c r="K25" s="15">
        <f t="shared" si="1"/>
        <v>71.974409683341761</v>
      </c>
    </row>
    <row r="26" spans="1:23" x14ac:dyDescent="0.25">
      <c r="A26" s="50">
        <v>24</v>
      </c>
      <c r="B26" s="51" t="s">
        <v>893</v>
      </c>
      <c r="C26" s="51" t="s">
        <v>894</v>
      </c>
      <c r="D26" s="52">
        <v>3.9212962962962963E-2</v>
      </c>
      <c r="E26" s="15">
        <f t="shared" si="0"/>
        <v>66.576328957091135</v>
      </c>
      <c r="G26" s="50">
        <v>24</v>
      </c>
      <c r="H26" s="51" t="s">
        <v>407</v>
      </c>
      <c r="I26" s="51" t="s">
        <v>954</v>
      </c>
      <c r="J26" s="52">
        <v>4.5277777777777778E-2</v>
      </c>
      <c r="K26" s="15">
        <f t="shared" si="1"/>
        <v>66.576328957091135</v>
      </c>
    </row>
    <row r="27" spans="1:23" x14ac:dyDescent="0.25">
      <c r="A27" s="50">
        <v>25</v>
      </c>
      <c r="B27" s="51" t="s">
        <v>895</v>
      </c>
      <c r="C27" s="51" t="s">
        <v>896</v>
      </c>
      <c r="D27" s="52">
        <v>3.9247685185185184E-2</v>
      </c>
      <c r="E27" s="15">
        <f t="shared" si="0"/>
        <v>61.583104285309304</v>
      </c>
      <c r="G27" s="50">
        <v>25</v>
      </c>
      <c r="H27" s="51" t="s">
        <v>486</v>
      </c>
      <c r="I27" s="51" t="s">
        <v>487</v>
      </c>
      <c r="J27" s="52">
        <v>4.6041666666666668E-2</v>
      </c>
      <c r="K27" s="15">
        <f t="shared" si="1"/>
        <v>61.583104285309304</v>
      </c>
    </row>
    <row r="28" spans="1:23" x14ac:dyDescent="0.25">
      <c r="A28" s="50">
        <v>26</v>
      </c>
      <c r="B28" s="51" t="s">
        <v>136</v>
      </c>
      <c r="C28" s="51" t="s">
        <v>137</v>
      </c>
      <c r="D28" s="52">
        <v>3.9398148148148147E-2</v>
      </c>
      <c r="E28" s="15">
        <f t="shared" si="0"/>
        <v>56.964371463911107</v>
      </c>
      <c r="G28" s="50" t="s">
        <v>177</v>
      </c>
      <c r="H28" s="51" t="s">
        <v>955</v>
      </c>
      <c r="I28" s="51" t="s">
        <v>956</v>
      </c>
      <c r="J28" s="50" t="s">
        <v>177</v>
      </c>
      <c r="K28" s="15">
        <f t="shared" si="1"/>
        <v>56.964371463911107</v>
      </c>
    </row>
    <row r="29" spans="1:23" x14ac:dyDescent="0.25">
      <c r="A29" s="50">
        <v>27</v>
      </c>
      <c r="B29" s="51" t="s">
        <v>608</v>
      </c>
      <c r="C29" s="51" t="s">
        <v>609</v>
      </c>
      <c r="D29" s="52">
        <v>3.9502314814814816E-2</v>
      </c>
      <c r="E29" s="15">
        <f t="shared" si="0"/>
        <v>52.692043604117771</v>
      </c>
      <c r="G29" s="50" t="s">
        <v>177</v>
      </c>
      <c r="H29" s="51" t="s">
        <v>247</v>
      </c>
      <c r="I29" s="51" t="s">
        <v>248</v>
      </c>
      <c r="J29" s="50" t="s">
        <v>177</v>
      </c>
      <c r="K29" s="15">
        <f t="shared" si="1"/>
        <v>52.692043604117771</v>
      </c>
    </row>
    <row r="30" spans="1:23" x14ac:dyDescent="0.25">
      <c r="A30" s="50">
        <v>28</v>
      </c>
      <c r="B30" s="51" t="s">
        <v>302</v>
      </c>
      <c r="C30" s="51" t="s">
        <v>897</v>
      </c>
      <c r="D30" s="52">
        <v>3.9594907407407405E-2</v>
      </c>
      <c r="E30" s="15">
        <f t="shared" si="0"/>
        <v>48.740140333808938</v>
      </c>
      <c r="G30" s="50" t="s">
        <v>177</v>
      </c>
      <c r="H30" s="51" t="s">
        <v>957</v>
      </c>
      <c r="I30" s="51" t="s">
        <v>958</v>
      </c>
      <c r="J30" s="50" t="s">
        <v>177</v>
      </c>
      <c r="K30" s="15">
        <f t="shared" si="1"/>
        <v>48.740140333808938</v>
      </c>
    </row>
    <row r="31" spans="1:23" x14ac:dyDescent="0.25">
      <c r="A31" s="50">
        <v>29</v>
      </c>
      <c r="B31" s="51" t="s">
        <v>898</v>
      </c>
      <c r="C31" s="51" t="s">
        <v>899</v>
      </c>
      <c r="D31" s="52">
        <v>3.9675925925925927E-2</v>
      </c>
      <c r="E31" s="15">
        <f t="shared" si="0"/>
        <v>45.084629808773265</v>
      </c>
      <c r="G31" s="50" t="s">
        <v>177</v>
      </c>
      <c r="H31" s="51" t="s">
        <v>959</v>
      </c>
      <c r="I31" s="51" t="s">
        <v>960</v>
      </c>
      <c r="J31" s="50" t="s">
        <v>177</v>
      </c>
      <c r="K31" s="15">
        <f t="shared" si="1"/>
        <v>45.084629808773265</v>
      </c>
    </row>
    <row r="32" spans="1:23" x14ac:dyDescent="0.25">
      <c r="A32" s="50">
        <v>30</v>
      </c>
      <c r="B32" s="51" t="s">
        <v>335</v>
      </c>
      <c r="C32" s="51" t="s">
        <v>336</v>
      </c>
      <c r="D32" s="52">
        <v>3.9710648148148148E-2</v>
      </c>
      <c r="E32" s="15">
        <f t="shared" si="0"/>
        <v>41.703282573115267</v>
      </c>
    </row>
    <row r="33" spans="1:5" x14ac:dyDescent="0.25">
      <c r="A33" s="50">
        <v>31</v>
      </c>
      <c r="B33" s="51" t="s">
        <v>168</v>
      </c>
      <c r="C33" s="51" t="s">
        <v>169</v>
      </c>
      <c r="D33" s="52">
        <v>3.9780092592592589E-2</v>
      </c>
      <c r="E33" s="15">
        <f t="shared" si="0"/>
        <v>38.575536380131624</v>
      </c>
    </row>
    <row r="34" spans="1:5" x14ac:dyDescent="0.25">
      <c r="A34" s="50">
        <v>32</v>
      </c>
      <c r="B34" s="51" t="s">
        <v>900</v>
      </c>
      <c r="C34" s="51" t="s">
        <v>901</v>
      </c>
      <c r="D34" s="52">
        <v>4.0046296296296295E-2</v>
      </c>
      <c r="E34" s="15">
        <f t="shared" si="0"/>
        <v>35.682371151621751</v>
      </c>
    </row>
    <row r="35" spans="1:5" x14ac:dyDescent="0.25">
      <c r="A35" s="50">
        <v>33</v>
      </c>
      <c r="B35" s="51" t="s">
        <v>902</v>
      </c>
      <c r="C35" s="51" t="s">
        <v>903</v>
      </c>
      <c r="D35" s="52">
        <v>4.0150462962962964E-2</v>
      </c>
      <c r="E35" s="15">
        <f t="shared" si="0"/>
        <v>33.006193315250123</v>
      </c>
    </row>
    <row r="36" spans="1:5" x14ac:dyDescent="0.25">
      <c r="A36" s="39">
        <v>34</v>
      </c>
      <c r="B36" s="37" t="s">
        <v>143</v>
      </c>
      <c r="C36" s="37" t="s">
        <v>144</v>
      </c>
      <c r="D36" s="47">
        <v>4.0636574074074075E-2</v>
      </c>
      <c r="E36" s="24">
        <f t="shared" si="0"/>
        <v>30.530728816606363</v>
      </c>
    </row>
    <row r="37" spans="1:5" x14ac:dyDescent="0.25">
      <c r="A37" s="50">
        <v>35</v>
      </c>
      <c r="B37" s="51" t="s">
        <v>904</v>
      </c>
      <c r="C37" s="51" t="s">
        <v>905</v>
      </c>
      <c r="D37" s="52">
        <v>4.0752314814814811E-2</v>
      </c>
      <c r="E37" s="15">
        <f t="shared" si="0"/>
        <v>28.240924155360887</v>
      </c>
    </row>
    <row r="38" spans="1:5" x14ac:dyDescent="0.25">
      <c r="A38" s="50">
        <v>36</v>
      </c>
      <c r="B38" s="51" t="s">
        <v>906</v>
      </c>
      <c r="C38" s="51" t="s">
        <v>907</v>
      </c>
      <c r="D38" s="52">
        <v>4.0833333333333333E-2</v>
      </c>
      <c r="E38" s="15">
        <f t="shared" si="0"/>
        <v>26.122854843708819</v>
      </c>
    </row>
    <row r="39" spans="1:5" x14ac:dyDescent="0.25">
      <c r="A39" s="50">
        <v>37</v>
      </c>
      <c r="B39" s="51" t="s">
        <v>611</v>
      </c>
      <c r="C39" s="51" t="s">
        <v>612</v>
      </c>
      <c r="D39" s="52">
        <v>4.0914351851851848E-2</v>
      </c>
      <c r="E39" s="15">
        <f t="shared" si="0"/>
        <v>24.163640730430657</v>
      </c>
    </row>
    <row r="40" spans="1:5" x14ac:dyDescent="0.25">
      <c r="A40" s="50">
        <v>38</v>
      </c>
      <c r="B40" s="51" t="s">
        <v>908</v>
      </c>
      <c r="C40" s="51" t="s">
        <v>909</v>
      </c>
      <c r="D40" s="52">
        <v>4.1250000000000002E-2</v>
      </c>
      <c r="E40" s="15">
        <f t="shared" si="0"/>
        <v>22.351367675648358</v>
      </c>
    </row>
    <row r="41" spans="1:5" x14ac:dyDescent="0.25">
      <c r="A41" s="39">
        <v>39</v>
      </c>
      <c r="B41" s="37" t="s">
        <v>173</v>
      </c>
      <c r="C41" s="37" t="s">
        <v>174</v>
      </c>
      <c r="D41" s="47">
        <v>4.1504629629629627E-2</v>
      </c>
      <c r="E41" s="24">
        <f t="shared" si="0"/>
        <v>20.675015099974733</v>
      </c>
    </row>
    <row r="42" spans="1:5" x14ac:dyDescent="0.25">
      <c r="A42" s="50">
        <v>40</v>
      </c>
      <c r="B42" s="51" t="s">
        <v>97</v>
      </c>
      <c r="C42" s="51" t="s">
        <v>910</v>
      </c>
      <c r="D42" s="52">
        <v>4.1631944444444451E-2</v>
      </c>
      <c r="E42" s="15">
        <f t="shared" si="0"/>
        <v>19.124388967476627</v>
      </c>
    </row>
    <row r="43" spans="1:5" x14ac:dyDescent="0.25">
      <c r="A43" s="50">
        <v>41</v>
      </c>
      <c r="B43" s="51" t="s">
        <v>97</v>
      </c>
      <c r="C43" s="51" t="s">
        <v>205</v>
      </c>
      <c r="D43" s="52">
        <v>4.2256944444444444E-2</v>
      </c>
      <c r="E43" s="15">
        <f t="shared" si="0"/>
        <v>17.690059794915879</v>
      </c>
    </row>
    <row r="44" spans="1:5" x14ac:dyDescent="0.25">
      <c r="A44" s="50">
        <v>42</v>
      </c>
      <c r="B44" s="51" t="s">
        <v>911</v>
      </c>
      <c r="C44" s="51" t="s">
        <v>912</v>
      </c>
      <c r="D44" s="52">
        <v>4.2303240740740738E-2</v>
      </c>
      <c r="E44" s="15">
        <f t="shared" si="0"/>
        <v>16.363305310297189</v>
      </c>
    </row>
    <row r="45" spans="1:5" x14ac:dyDescent="0.25">
      <c r="A45" s="39">
        <v>43</v>
      </c>
      <c r="B45" s="37" t="s">
        <v>206</v>
      </c>
      <c r="C45" s="37" t="s">
        <v>207</v>
      </c>
      <c r="D45" s="47">
        <v>4.2847222222222224E-2</v>
      </c>
      <c r="E45" s="24">
        <f t="shared" si="0"/>
        <v>15.136057412024901</v>
      </c>
    </row>
    <row r="46" spans="1:5" x14ac:dyDescent="0.25">
      <c r="A46" s="50">
        <v>44</v>
      </c>
      <c r="B46" s="51" t="s">
        <v>913</v>
      </c>
      <c r="C46" s="51" t="s">
        <v>914</v>
      </c>
      <c r="D46" s="52">
        <v>4.372685185185185E-2</v>
      </c>
      <c r="E46" s="15">
        <f t="shared" si="0"/>
        <v>14.000853106123033</v>
      </c>
    </row>
    <row r="47" spans="1:5" x14ac:dyDescent="0.25">
      <c r="A47" s="50">
        <v>45</v>
      </c>
      <c r="B47" s="51" t="s">
        <v>915</v>
      </c>
      <c r="C47" s="51" t="s">
        <v>916</v>
      </c>
      <c r="D47" s="52">
        <v>4.5127314814814821E-2</v>
      </c>
      <c r="E47" s="15">
        <f t="shared" si="0"/>
        <v>12.950789123163805</v>
      </c>
    </row>
    <row r="48" spans="1:5" x14ac:dyDescent="0.25">
      <c r="A48" s="50" t="s">
        <v>177</v>
      </c>
      <c r="B48" s="51" t="s">
        <v>192</v>
      </c>
      <c r="C48" s="51" t="s">
        <v>193</v>
      </c>
      <c r="D48" s="50" t="s">
        <v>177</v>
      </c>
      <c r="E48" s="50"/>
    </row>
    <row r="49" spans="1:9" x14ac:dyDescent="0.25">
      <c r="A49" s="50" t="s">
        <v>177</v>
      </c>
      <c r="B49" s="51" t="s">
        <v>917</v>
      </c>
      <c r="C49" s="51" t="s">
        <v>918</v>
      </c>
      <c r="D49" s="50" t="s">
        <v>177</v>
      </c>
      <c r="E49" s="50"/>
    </row>
    <row r="50" spans="1:9" x14ac:dyDescent="0.25">
      <c r="A50" s="50" t="s">
        <v>177</v>
      </c>
      <c r="B50" s="51" t="s">
        <v>919</v>
      </c>
      <c r="C50" s="51" t="s">
        <v>920</v>
      </c>
      <c r="D50" s="50" t="s">
        <v>177</v>
      </c>
      <c r="E50" s="50"/>
    </row>
    <row r="51" spans="1:9" x14ac:dyDescent="0.25">
      <c r="A51" s="50" t="s">
        <v>177</v>
      </c>
      <c r="B51" s="51" t="s">
        <v>151</v>
      </c>
      <c r="C51" s="51" t="s">
        <v>152</v>
      </c>
      <c r="D51" s="50" t="s">
        <v>177</v>
      </c>
      <c r="E51" s="50"/>
    </row>
    <row r="52" spans="1:9" x14ac:dyDescent="0.25">
      <c r="A52" s="50" t="s">
        <v>177</v>
      </c>
      <c r="B52" s="51" t="s">
        <v>805</v>
      </c>
      <c r="C52" s="51" t="s">
        <v>921</v>
      </c>
      <c r="D52" s="50" t="s">
        <v>177</v>
      </c>
      <c r="E52" s="50"/>
    </row>
    <row r="53" spans="1:9" x14ac:dyDescent="0.25">
      <c r="A53" s="50" t="s">
        <v>658</v>
      </c>
      <c r="B53" s="51" t="s">
        <v>922</v>
      </c>
      <c r="C53" s="51" t="s">
        <v>923</v>
      </c>
      <c r="D53" s="50" t="s">
        <v>658</v>
      </c>
      <c r="E53" s="50"/>
    </row>
    <row r="54" spans="1:9" x14ac:dyDescent="0.25">
      <c r="A54" s="50" t="s">
        <v>658</v>
      </c>
      <c r="B54" s="51" t="s">
        <v>171</v>
      </c>
      <c r="C54" s="51" t="s">
        <v>172</v>
      </c>
      <c r="D54" s="50" t="s">
        <v>658</v>
      </c>
      <c r="E54" s="50"/>
    </row>
    <row r="55" spans="1:9" x14ac:dyDescent="0.25">
      <c r="A55" s="50" t="s">
        <v>658</v>
      </c>
      <c r="B55" s="51" t="s">
        <v>807</v>
      </c>
      <c r="C55" s="51" t="s">
        <v>924</v>
      </c>
      <c r="D55" s="50" t="s">
        <v>658</v>
      </c>
      <c r="E55" s="50"/>
    </row>
    <row r="56" spans="1:9" x14ac:dyDescent="0.25">
      <c r="A56" s="50" t="s">
        <v>658</v>
      </c>
      <c r="B56" s="51" t="s">
        <v>141</v>
      </c>
      <c r="C56" s="51" t="s">
        <v>142</v>
      </c>
      <c r="D56" s="50" t="s">
        <v>658</v>
      </c>
      <c r="E56" s="50"/>
    </row>
    <row r="57" spans="1:9" x14ac:dyDescent="0.25">
      <c r="A57" s="50" t="s">
        <v>194</v>
      </c>
      <c r="B57" s="51" t="s">
        <v>925</v>
      </c>
      <c r="C57" s="51" t="s">
        <v>926</v>
      </c>
      <c r="D57" s="50" t="s">
        <v>194</v>
      </c>
      <c r="E57" s="50"/>
    </row>
    <row r="58" spans="1:9" x14ac:dyDescent="0.25">
      <c r="A58" s="50" t="s">
        <v>194</v>
      </c>
      <c r="B58" s="51" t="s">
        <v>927</v>
      </c>
      <c r="C58" s="51" t="s">
        <v>928</v>
      </c>
      <c r="D58" s="50" t="s">
        <v>194</v>
      </c>
      <c r="E58" s="50"/>
    </row>
    <row r="59" spans="1:9" x14ac:dyDescent="0.25">
      <c r="A59" s="39" t="s">
        <v>194</v>
      </c>
      <c r="B59" s="37" t="s">
        <v>641</v>
      </c>
      <c r="C59" s="37" t="s">
        <v>642</v>
      </c>
      <c r="D59" s="39" t="s">
        <v>194</v>
      </c>
      <c r="E59" s="39"/>
    </row>
    <row r="60" spans="1:9" x14ac:dyDescent="0.25">
      <c r="A60" s="50" t="s">
        <v>194</v>
      </c>
      <c r="B60" s="51" t="s">
        <v>195</v>
      </c>
      <c r="C60" s="51" t="s">
        <v>196</v>
      </c>
      <c r="D60" s="50" t="s">
        <v>194</v>
      </c>
      <c r="E60" s="50"/>
    </row>
    <row r="62" spans="1:9" x14ac:dyDescent="0.25">
      <c r="A62"/>
      <c r="C62" t="s">
        <v>727</v>
      </c>
      <c r="D62" t="s">
        <v>728</v>
      </c>
      <c r="E62" t="s">
        <v>729</v>
      </c>
      <c r="F62" t="s">
        <v>961</v>
      </c>
      <c r="G62" t="s">
        <v>962</v>
      </c>
      <c r="H62" t="s">
        <v>963</v>
      </c>
      <c r="I62" t="s">
        <v>730</v>
      </c>
    </row>
    <row r="63" spans="1:9" x14ac:dyDescent="0.25">
      <c r="A63">
        <v>8</v>
      </c>
      <c r="C63" t="s">
        <v>221</v>
      </c>
      <c r="D63" t="s">
        <v>979</v>
      </c>
      <c r="E63"/>
      <c r="F63" t="s">
        <v>973</v>
      </c>
      <c r="G63" s="64" t="s">
        <v>980</v>
      </c>
      <c r="H63">
        <v>5</v>
      </c>
      <c r="I63" s="64">
        <v>2.836805555555556E-2</v>
      </c>
    </row>
    <row r="64" spans="1:9" x14ac:dyDescent="0.25">
      <c r="A64">
        <v>19</v>
      </c>
      <c r="C64" t="s">
        <v>994</v>
      </c>
      <c r="D64" t="s">
        <v>995</v>
      </c>
      <c r="E64" t="s">
        <v>996</v>
      </c>
      <c r="F64" t="s">
        <v>997</v>
      </c>
      <c r="G64" s="64" t="s">
        <v>980</v>
      </c>
      <c r="H64">
        <v>5</v>
      </c>
      <c r="I64" s="64">
        <v>2.9768518518518517E-2</v>
      </c>
    </row>
    <row r="65" spans="1:9" x14ac:dyDescent="0.25">
      <c r="A65">
        <v>22</v>
      </c>
      <c r="C65" t="s">
        <v>999</v>
      </c>
      <c r="D65" t="s">
        <v>1000</v>
      </c>
      <c r="E65" t="s">
        <v>1001</v>
      </c>
      <c r="F65" t="s">
        <v>1002</v>
      </c>
      <c r="G65" s="64" t="s">
        <v>980</v>
      </c>
      <c r="H65">
        <v>5</v>
      </c>
      <c r="I65" s="64">
        <v>3.0277777777777778E-2</v>
      </c>
    </row>
    <row r="66" spans="1:9" x14ac:dyDescent="0.25">
      <c r="A66" s="49">
        <v>24</v>
      </c>
      <c r="C66" t="s">
        <v>1003</v>
      </c>
      <c r="D66" s="49" t="s">
        <v>1004</v>
      </c>
      <c r="F66" t="s">
        <v>973</v>
      </c>
      <c r="G66" s="49" t="s">
        <v>980</v>
      </c>
      <c r="H66">
        <v>5</v>
      </c>
      <c r="I66" s="64">
        <v>3.0393518518518518E-2</v>
      </c>
    </row>
    <row r="67" spans="1:9" x14ac:dyDescent="0.25">
      <c r="A67" s="49">
        <v>25</v>
      </c>
      <c r="C67" t="s">
        <v>1005</v>
      </c>
      <c r="D67" s="49" t="s">
        <v>1006</v>
      </c>
      <c r="E67" s="49" t="s">
        <v>966</v>
      </c>
      <c r="F67" t="s">
        <v>967</v>
      </c>
      <c r="G67" s="49" t="s">
        <v>980</v>
      </c>
      <c r="H67">
        <v>5</v>
      </c>
      <c r="I67" s="64">
        <v>3.0462962962962966E-2</v>
      </c>
    </row>
    <row r="68" spans="1:9" x14ac:dyDescent="0.25">
      <c r="A68" s="49">
        <v>26</v>
      </c>
      <c r="C68" t="s">
        <v>219</v>
      </c>
      <c r="D68" s="49" t="s">
        <v>1007</v>
      </c>
      <c r="E68" s="49" t="s">
        <v>1008</v>
      </c>
      <c r="F68" t="s">
        <v>1009</v>
      </c>
      <c r="G68" s="49" t="s">
        <v>980</v>
      </c>
      <c r="H68">
        <v>5</v>
      </c>
      <c r="I68" s="64">
        <v>3.0567129629629628E-2</v>
      </c>
    </row>
    <row r="69" spans="1:9" x14ac:dyDescent="0.25">
      <c r="A69" s="49">
        <v>27</v>
      </c>
      <c r="C69" t="s">
        <v>1010</v>
      </c>
      <c r="D69" s="49" t="s">
        <v>1011</v>
      </c>
      <c r="F69" t="s">
        <v>973</v>
      </c>
      <c r="G69" s="49" t="s">
        <v>1012</v>
      </c>
      <c r="H69">
        <v>5</v>
      </c>
      <c r="I69" s="64">
        <v>3.0567129629629628E-2</v>
      </c>
    </row>
    <row r="70" spans="1:9" x14ac:dyDescent="0.25">
      <c r="A70" s="49">
        <v>30</v>
      </c>
      <c r="C70" t="s">
        <v>1015</v>
      </c>
      <c r="D70" s="49" t="s">
        <v>1016</v>
      </c>
      <c r="E70" s="49" t="s">
        <v>985</v>
      </c>
      <c r="F70" t="s">
        <v>986</v>
      </c>
      <c r="G70" s="49" t="s">
        <v>980</v>
      </c>
      <c r="H70">
        <v>5</v>
      </c>
      <c r="I70" s="64">
        <v>3.1006944444444445E-2</v>
      </c>
    </row>
    <row r="71" spans="1:9" x14ac:dyDescent="0.25">
      <c r="A71" s="49">
        <v>37</v>
      </c>
      <c r="C71" t="s">
        <v>1017</v>
      </c>
      <c r="D71" s="49" t="s">
        <v>1018</v>
      </c>
      <c r="F71" t="s">
        <v>978</v>
      </c>
      <c r="G71" s="49" t="s">
        <v>980</v>
      </c>
      <c r="H71">
        <v>5</v>
      </c>
      <c r="I71" s="64">
        <v>3.2199074074074074E-2</v>
      </c>
    </row>
    <row r="72" spans="1:9" x14ac:dyDescent="0.25">
      <c r="A72" s="49">
        <v>40</v>
      </c>
      <c r="C72" t="s">
        <v>1019</v>
      </c>
      <c r="D72" s="49" t="s">
        <v>1020</v>
      </c>
      <c r="E72" s="49" t="s">
        <v>1021</v>
      </c>
      <c r="F72" t="s">
        <v>1009</v>
      </c>
      <c r="G72" s="49" t="s">
        <v>980</v>
      </c>
      <c r="H72">
        <v>5</v>
      </c>
      <c r="I72" s="64">
        <v>3.246527777777778E-2</v>
      </c>
    </row>
    <row r="73" spans="1:9" x14ac:dyDescent="0.25">
      <c r="A73" s="49">
        <v>47</v>
      </c>
      <c r="C73" t="s">
        <v>661</v>
      </c>
      <c r="D73" s="49" t="s">
        <v>662</v>
      </c>
      <c r="E73" s="49" t="s">
        <v>737</v>
      </c>
      <c r="F73" t="s">
        <v>1023</v>
      </c>
      <c r="G73" s="49" t="s">
        <v>1012</v>
      </c>
      <c r="H73">
        <v>5</v>
      </c>
      <c r="I73" s="64">
        <v>3.349537037037037E-2</v>
      </c>
    </row>
    <row r="74" spans="1:9" x14ac:dyDescent="0.25">
      <c r="A74" s="49">
        <v>49</v>
      </c>
      <c r="C74" t="s">
        <v>1015</v>
      </c>
      <c r="D74" s="49" t="s">
        <v>1024</v>
      </c>
      <c r="E74" s="49" t="s">
        <v>985</v>
      </c>
      <c r="F74" t="s">
        <v>986</v>
      </c>
      <c r="G74" s="49" t="s">
        <v>980</v>
      </c>
      <c r="H74">
        <v>5</v>
      </c>
      <c r="I74" s="64">
        <v>3.3738425925925929E-2</v>
      </c>
    </row>
    <row r="75" spans="1:9" x14ac:dyDescent="0.25">
      <c r="A75" s="49">
        <v>50</v>
      </c>
      <c r="C75" t="s">
        <v>1011</v>
      </c>
      <c r="D75" s="49" t="s">
        <v>487</v>
      </c>
      <c r="E75" s="49" t="s">
        <v>972</v>
      </c>
      <c r="F75" t="s">
        <v>973</v>
      </c>
      <c r="G75" s="49" t="s">
        <v>980</v>
      </c>
      <c r="H75">
        <v>5</v>
      </c>
      <c r="I75" s="64">
        <v>3.3773148148148149E-2</v>
      </c>
    </row>
    <row r="76" spans="1:9" x14ac:dyDescent="0.25">
      <c r="A76" s="49">
        <v>51</v>
      </c>
      <c r="C76" t="s">
        <v>659</v>
      </c>
      <c r="D76" s="49" t="s">
        <v>660</v>
      </c>
      <c r="E76" s="49" t="s">
        <v>731</v>
      </c>
      <c r="F76" t="s">
        <v>1022</v>
      </c>
      <c r="G76" s="49" t="s">
        <v>1012</v>
      </c>
      <c r="H76">
        <v>5</v>
      </c>
      <c r="I76" s="64">
        <v>3.4178240740740738E-2</v>
      </c>
    </row>
    <row r="77" spans="1:9" ht="14.25" customHeight="1" x14ac:dyDescent="0.25">
      <c r="A77" s="49">
        <v>54</v>
      </c>
      <c r="C77" t="s">
        <v>1025</v>
      </c>
      <c r="D77" s="49" t="s">
        <v>1026</v>
      </c>
      <c r="E77" s="49" t="s">
        <v>1008</v>
      </c>
      <c r="F77" t="s">
        <v>1009</v>
      </c>
      <c r="G77" s="49" t="s">
        <v>980</v>
      </c>
      <c r="H77">
        <v>5</v>
      </c>
      <c r="I77" s="64">
        <v>3.4641203703703702E-2</v>
      </c>
    </row>
    <row r="78" spans="1:9" x14ac:dyDescent="0.25">
      <c r="A78" s="49">
        <v>67</v>
      </c>
      <c r="C78" t="s">
        <v>1032</v>
      </c>
      <c r="D78" s="49" t="s">
        <v>1033</v>
      </c>
      <c r="E78" s="49" t="s">
        <v>985</v>
      </c>
      <c r="F78" t="s">
        <v>986</v>
      </c>
      <c r="G78" s="49" t="s">
        <v>980</v>
      </c>
      <c r="H78">
        <v>5</v>
      </c>
      <c r="I78" s="64">
        <v>3.8159722222222227E-2</v>
      </c>
    </row>
    <row r="79" spans="1:9" x14ac:dyDescent="0.25">
      <c r="A79" s="49">
        <v>71</v>
      </c>
      <c r="C79" t="s">
        <v>1034</v>
      </c>
      <c r="D79" s="49" t="s">
        <v>1035</v>
      </c>
      <c r="E79" s="49" t="s">
        <v>972</v>
      </c>
      <c r="F79" t="s">
        <v>973</v>
      </c>
      <c r="G79" s="49" t="s">
        <v>980</v>
      </c>
      <c r="H79">
        <v>5</v>
      </c>
      <c r="I79" s="64">
        <v>3.9097222222222221E-2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4C10-E840-49A5-AAF8-159046EFC6B7}">
  <dimension ref="A1:O73"/>
  <sheetViews>
    <sheetView topLeftCell="A37" workbookViewId="0">
      <selection activeCell="N51" sqref="N51"/>
    </sheetView>
  </sheetViews>
  <sheetFormatPr defaultRowHeight="15" x14ac:dyDescent="0.25"/>
  <cols>
    <col min="1" max="1" width="5.5703125" style="49" customWidth="1"/>
    <col min="2" max="2" width="12.7109375" customWidth="1"/>
    <col min="3" max="3" width="15.28515625" customWidth="1"/>
    <col min="4" max="6" width="9.140625" style="49"/>
    <col min="9" max="9" width="4.7109375" style="49" customWidth="1"/>
    <col min="10" max="10" width="10" customWidth="1"/>
    <col min="11" max="11" width="9.5703125" customWidth="1"/>
    <col min="12" max="12" width="9.140625" style="49"/>
    <col min="13" max="13" width="8" style="49" customWidth="1"/>
    <col min="14" max="15" width="9.140625" style="49"/>
  </cols>
  <sheetData>
    <row r="1" spans="1:15" x14ac:dyDescent="0.25">
      <c r="B1" s="49" t="s">
        <v>1131</v>
      </c>
      <c r="I1" s="49" t="s">
        <v>1132</v>
      </c>
    </row>
    <row r="2" spans="1:15" x14ac:dyDescent="0.25">
      <c r="B2" s="49"/>
    </row>
    <row r="3" spans="1:15" ht="15" customHeight="1" x14ac:dyDescent="0.25">
      <c r="A3" s="49" t="s">
        <v>212</v>
      </c>
      <c r="B3" t="s">
        <v>80</v>
      </c>
      <c r="C3" t="s">
        <v>81</v>
      </c>
      <c r="D3" s="49" t="s">
        <v>82</v>
      </c>
      <c r="E3" s="49" t="s">
        <v>83</v>
      </c>
      <c r="F3" s="49" t="s">
        <v>84</v>
      </c>
      <c r="G3" s="49" t="s">
        <v>43</v>
      </c>
      <c r="I3" s="49" t="s">
        <v>212</v>
      </c>
      <c r="J3" t="s">
        <v>80</v>
      </c>
      <c r="K3" t="s">
        <v>81</v>
      </c>
      <c r="L3" s="49" t="s">
        <v>82</v>
      </c>
      <c r="M3" s="49" t="s">
        <v>83</v>
      </c>
      <c r="N3" s="49" t="s">
        <v>84</v>
      </c>
      <c r="O3" s="49" t="s">
        <v>43</v>
      </c>
    </row>
    <row r="4" spans="1:15" x14ac:dyDescent="0.25">
      <c r="A4" s="50">
        <v>1</v>
      </c>
      <c r="B4" s="51" t="s">
        <v>383</v>
      </c>
      <c r="C4" s="51" t="s">
        <v>384</v>
      </c>
      <c r="D4" s="50">
        <v>2000</v>
      </c>
      <c r="E4" s="50" t="s">
        <v>226</v>
      </c>
      <c r="F4" s="52">
        <v>4.2141203703703702E-2</v>
      </c>
      <c r="G4" s="15">
        <v>4000</v>
      </c>
      <c r="I4" s="50">
        <v>1</v>
      </c>
      <c r="J4" s="51" t="s">
        <v>213</v>
      </c>
      <c r="K4" s="51" t="s">
        <v>214</v>
      </c>
      <c r="L4" s="50">
        <v>2002</v>
      </c>
      <c r="M4" s="50" t="s">
        <v>104</v>
      </c>
      <c r="N4" s="52">
        <v>2.75E-2</v>
      </c>
      <c r="O4" s="15">
        <v>400</v>
      </c>
    </row>
    <row r="5" spans="1:15" x14ac:dyDescent="0.25">
      <c r="A5" s="50">
        <v>2</v>
      </c>
      <c r="B5" s="51" t="s">
        <v>424</v>
      </c>
      <c r="C5" s="51" t="s">
        <v>425</v>
      </c>
      <c r="D5" s="50">
        <v>2000</v>
      </c>
      <c r="E5" s="50" t="s">
        <v>226</v>
      </c>
      <c r="F5" s="52">
        <v>4.2152777777777782E-2</v>
      </c>
      <c r="G5" s="15">
        <f t="shared" ref="G5:G62" si="0">G4-7.5*G4/100</f>
        <v>3700</v>
      </c>
      <c r="I5" s="50">
        <v>2</v>
      </c>
      <c r="J5" s="51" t="s">
        <v>420</v>
      </c>
      <c r="K5" s="51" t="s">
        <v>421</v>
      </c>
      <c r="L5" s="50">
        <v>2001</v>
      </c>
      <c r="M5" s="50" t="s">
        <v>283</v>
      </c>
      <c r="N5" s="52">
        <v>2.7534722222222221E-2</v>
      </c>
      <c r="O5" s="15">
        <f t="shared" ref="O5:O53" si="1">O4-7.5*O4/100</f>
        <v>370</v>
      </c>
    </row>
    <row r="6" spans="1:15" x14ac:dyDescent="0.25">
      <c r="A6" s="50">
        <v>3</v>
      </c>
      <c r="B6" s="51" t="s">
        <v>1040</v>
      </c>
      <c r="C6" s="51" t="s">
        <v>1041</v>
      </c>
      <c r="D6" s="50">
        <v>2000</v>
      </c>
      <c r="E6" s="50" t="s">
        <v>167</v>
      </c>
      <c r="F6" s="52">
        <v>4.2280092592592598E-2</v>
      </c>
      <c r="G6" s="15">
        <f t="shared" si="0"/>
        <v>3422.5</v>
      </c>
      <c r="I6" s="50">
        <v>3</v>
      </c>
      <c r="J6" s="51" t="s">
        <v>409</v>
      </c>
      <c r="K6" s="51" t="s">
        <v>410</v>
      </c>
      <c r="L6" s="50">
        <v>2001</v>
      </c>
      <c r="M6" s="50" t="s">
        <v>87</v>
      </c>
      <c r="N6" s="52">
        <v>2.7627314814814813E-2</v>
      </c>
      <c r="O6" s="15">
        <f t="shared" si="1"/>
        <v>342.25</v>
      </c>
    </row>
    <row r="7" spans="1:15" x14ac:dyDescent="0.25">
      <c r="A7" s="50">
        <v>4</v>
      </c>
      <c r="B7" s="51" t="s">
        <v>1042</v>
      </c>
      <c r="C7" s="51" t="s">
        <v>1043</v>
      </c>
      <c r="D7" s="50">
        <v>2000</v>
      </c>
      <c r="E7" s="50" t="s">
        <v>1044</v>
      </c>
      <c r="F7" s="52">
        <v>4.2662037037037033E-2</v>
      </c>
      <c r="G7" s="15">
        <f t="shared" si="0"/>
        <v>3165.8125</v>
      </c>
      <c r="I7" s="50">
        <v>4</v>
      </c>
      <c r="J7" s="51" t="s">
        <v>1054</v>
      </c>
      <c r="K7" s="51" t="s">
        <v>1055</v>
      </c>
      <c r="L7" s="50">
        <v>2000</v>
      </c>
      <c r="M7" s="50" t="s">
        <v>107</v>
      </c>
      <c r="N7" s="52">
        <v>2.7997685185185184E-2</v>
      </c>
      <c r="O7" s="15">
        <f t="shared" si="1"/>
        <v>316.58125000000001</v>
      </c>
    </row>
    <row r="8" spans="1:15" x14ac:dyDescent="0.25">
      <c r="A8" s="50">
        <v>5</v>
      </c>
      <c r="B8" s="51" t="s">
        <v>390</v>
      </c>
      <c r="C8" s="51" t="s">
        <v>391</v>
      </c>
      <c r="D8" s="50">
        <v>2000</v>
      </c>
      <c r="E8" s="50" t="s">
        <v>233</v>
      </c>
      <c r="F8" s="52">
        <v>4.2905092592592592E-2</v>
      </c>
      <c r="G8" s="15">
        <f t="shared" si="0"/>
        <v>2928.3765625000001</v>
      </c>
      <c r="I8" s="50">
        <v>5</v>
      </c>
      <c r="J8" s="51" t="s">
        <v>394</v>
      </c>
      <c r="K8" s="51" t="s">
        <v>395</v>
      </c>
      <c r="L8" s="50">
        <v>2000</v>
      </c>
      <c r="M8" s="50" t="s">
        <v>323</v>
      </c>
      <c r="N8" s="52">
        <v>2.8055555555555556E-2</v>
      </c>
      <c r="O8" s="15">
        <f t="shared" si="1"/>
        <v>292.83765625000001</v>
      </c>
    </row>
    <row r="9" spans="1:15" x14ac:dyDescent="0.25">
      <c r="A9" s="50">
        <v>6</v>
      </c>
      <c r="B9" s="51" t="s">
        <v>1045</v>
      </c>
      <c r="C9" s="51" t="s">
        <v>1046</v>
      </c>
      <c r="D9" s="50">
        <v>2003</v>
      </c>
      <c r="E9" s="50" t="s">
        <v>1047</v>
      </c>
      <c r="F9" s="52">
        <v>4.2928240740740746E-2</v>
      </c>
      <c r="G9" s="15">
        <f t="shared" si="0"/>
        <v>2708.7483203125003</v>
      </c>
      <c r="I9" s="50">
        <v>6</v>
      </c>
      <c r="J9" s="51" t="s">
        <v>482</v>
      </c>
      <c r="K9" s="51" t="s">
        <v>1133</v>
      </c>
      <c r="L9" s="50">
        <v>2003</v>
      </c>
      <c r="M9" s="50" t="s">
        <v>115</v>
      </c>
      <c r="N9" s="52">
        <v>2.8067129629629626E-2</v>
      </c>
      <c r="O9" s="15">
        <f t="shared" si="1"/>
        <v>270.87483203124998</v>
      </c>
    </row>
    <row r="10" spans="1:15" x14ac:dyDescent="0.25">
      <c r="A10" s="50">
        <v>7</v>
      </c>
      <c r="B10" s="51" t="s">
        <v>385</v>
      </c>
      <c r="C10" s="51" t="s">
        <v>386</v>
      </c>
      <c r="D10" s="50">
        <v>2001</v>
      </c>
      <c r="E10" s="50" t="s">
        <v>308</v>
      </c>
      <c r="F10" s="52">
        <v>4.2986111111111114E-2</v>
      </c>
      <c r="G10" s="15">
        <f t="shared" si="0"/>
        <v>2505.5921962890629</v>
      </c>
      <c r="I10" s="50">
        <v>7</v>
      </c>
      <c r="J10" s="51" t="s">
        <v>219</v>
      </c>
      <c r="K10" s="51" t="s">
        <v>220</v>
      </c>
      <c r="L10" s="50">
        <v>2001</v>
      </c>
      <c r="M10" s="50" t="s">
        <v>99</v>
      </c>
      <c r="N10" s="52">
        <v>2.8148148148148148E-2</v>
      </c>
      <c r="O10" s="15">
        <f t="shared" si="1"/>
        <v>250.55921962890622</v>
      </c>
    </row>
    <row r="11" spans="1:15" x14ac:dyDescent="0.25">
      <c r="A11" s="50">
        <v>8</v>
      </c>
      <c r="B11" s="51" t="s">
        <v>428</v>
      </c>
      <c r="C11" s="51" t="s">
        <v>429</v>
      </c>
      <c r="D11" s="50">
        <v>2001</v>
      </c>
      <c r="E11" s="50" t="s">
        <v>308</v>
      </c>
      <c r="F11" s="52">
        <v>4.3032407407407408E-2</v>
      </c>
      <c r="G11" s="15">
        <f t="shared" si="0"/>
        <v>2317.672781567383</v>
      </c>
      <c r="I11" s="50">
        <v>8</v>
      </c>
      <c r="J11" s="51" t="s">
        <v>1134</v>
      </c>
      <c r="K11" s="51" t="s">
        <v>1135</v>
      </c>
      <c r="L11" s="50">
        <v>2000</v>
      </c>
      <c r="M11" s="50" t="s">
        <v>115</v>
      </c>
      <c r="N11" s="52">
        <v>2.8310185185185185E-2</v>
      </c>
      <c r="O11" s="15">
        <f t="shared" si="1"/>
        <v>231.76727815673826</v>
      </c>
    </row>
    <row r="12" spans="1:15" x14ac:dyDescent="0.25">
      <c r="A12" s="50">
        <v>9</v>
      </c>
      <c r="B12" s="51" t="s">
        <v>1048</v>
      </c>
      <c r="C12" s="51" t="s">
        <v>1049</v>
      </c>
      <c r="D12" s="50">
        <v>2001</v>
      </c>
      <c r="E12" s="50" t="s">
        <v>1050</v>
      </c>
      <c r="F12" s="52">
        <v>4.3043981481481482E-2</v>
      </c>
      <c r="G12" s="15">
        <f t="shared" si="0"/>
        <v>2143.8473229498295</v>
      </c>
      <c r="I12" s="50">
        <v>9</v>
      </c>
      <c r="J12" s="51" t="s">
        <v>409</v>
      </c>
      <c r="K12" s="51" t="s">
        <v>1136</v>
      </c>
      <c r="L12" s="50">
        <v>2001</v>
      </c>
      <c r="M12" s="50" t="s">
        <v>323</v>
      </c>
      <c r="N12" s="52">
        <v>2.8414351851851847E-2</v>
      </c>
      <c r="O12" s="15">
        <f t="shared" si="1"/>
        <v>214.38473229498288</v>
      </c>
    </row>
    <row r="13" spans="1:15" x14ac:dyDescent="0.25">
      <c r="A13" s="50">
        <v>10</v>
      </c>
      <c r="B13" s="51" t="s">
        <v>955</v>
      </c>
      <c r="C13" s="51" t="s">
        <v>956</v>
      </c>
      <c r="D13" s="50">
        <v>2002</v>
      </c>
      <c r="E13" s="50" t="s">
        <v>1044</v>
      </c>
      <c r="F13" s="52">
        <v>4.3067129629629629E-2</v>
      </c>
      <c r="G13" s="15">
        <f t="shared" si="0"/>
        <v>1983.0587737285923</v>
      </c>
      <c r="I13" s="50">
        <v>10</v>
      </c>
      <c r="J13" s="51" t="s">
        <v>1137</v>
      </c>
      <c r="K13" s="51" t="s">
        <v>1138</v>
      </c>
      <c r="L13" s="50">
        <v>2003</v>
      </c>
      <c r="M13" s="50" t="s">
        <v>226</v>
      </c>
      <c r="N13" s="52">
        <v>2.855324074074074E-2</v>
      </c>
      <c r="O13" s="15">
        <f t="shared" si="1"/>
        <v>198.30587737285916</v>
      </c>
    </row>
    <row r="14" spans="1:15" x14ac:dyDescent="0.25">
      <c r="A14" s="50">
        <v>11</v>
      </c>
      <c r="B14" s="51" t="s">
        <v>409</v>
      </c>
      <c r="C14" s="51" t="s">
        <v>410</v>
      </c>
      <c r="D14" s="50">
        <v>2001</v>
      </c>
      <c r="E14" s="50" t="s">
        <v>87</v>
      </c>
      <c r="F14" s="52">
        <v>4.3090277777777776E-2</v>
      </c>
      <c r="G14" s="15">
        <f t="shared" si="0"/>
        <v>1834.3293656989479</v>
      </c>
      <c r="I14" s="50">
        <v>11</v>
      </c>
      <c r="J14" s="51" t="s">
        <v>215</v>
      </c>
      <c r="K14" s="51" t="s">
        <v>216</v>
      </c>
      <c r="L14" s="50">
        <v>2000</v>
      </c>
      <c r="M14" s="50" t="s">
        <v>107</v>
      </c>
      <c r="N14" s="52">
        <v>2.8981481481481483E-2</v>
      </c>
      <c r="O14" s="15">
        <f t="shared" si="1"/>
        <v>183.43293656989471</v>
      </c>
    </row>
    <row r="15" spans="1:15" x14ac:dyDescent="0.25">
      <c r="A15" s="50">
        <v>12</v>
      </c>
      <c r="B15" s="51" t="s">
        <v>213</v>
      </c>
      <c r="C15" s="51" t="s">
        <v>214</v>
      </c>
      <c r="D15" s="50">
        <v>2002</v>
      </c>
      <c r="E15" s="50" t="s">
        <v>104</v>
      </c>
      <c r="F15" s="52">
        <v>4.311342592592593E-2</v>
      </c>
      <c r="G15" s="15">
        <f t="shared" si="0"/>
        <v>1696.7546632715269</v>
      </c>
      <c r="I15" s="50">
        <v>12</v>
      </c>
      <c r="J15" s="51" t="s">
        <v>935</v>
      </c>
      <c r="K15" s="51" t="s">
        <v>936</v>
      </c>
      <c r="L15" s="50">
        <v>2001</v>
      </c>
      <c r="M15" s="50" t="s">
        <v>99</v>
      </c>
      <c r="N15" s="52">
        <v>2.9097222222222222E-2</v>
      </c>
      <c r="O15" s="15">
        <f t="shared" si="1"/>
        <v>169.67546632715261</v>
      </c>
    </row>
    <row r="16" spans="1:15" x14ac:dyDescent="0.25">
      <c r="A16" s="50">
        <v>13</v>
      </c>
      <c r="B16" s="51" t="s">
        <v>1051</v>
      </c>
      <c r="C16" s="51" t="s">
        <v>1052</v>
      </c>
      <c r="D16" s="50">
        <v>2000</v>
      </c>
      <c r="E16" s="50" t="s">
        <v>1053</v>
      </c>
      <c r="F16" s="52">
        <v>4.3217592592592592E-2</v>
      </c>
      <c r="G16" s="15">
        <f t="shared" si="0"/>
        <v>1569.4980635261622</v>
      </c>
      <c r="I16" s="50">
        <v>13</v>
      </c>
      <c r="J16" s="51" t="s">
        <v>1139</v>
      </c>
      <c r="K16" s="51" t="s">
        <v>951</v>
      </c>
      <c r="L16" s="50">
        <v>2003</v>
      </c>
      <c r="M16" s="50" t="s">
        <v>226</v>
      </c>
      <c r="N16" s="52">
        <v>2.9166666666666664E-2</v>
      </c>
      <c r="O16" s="15">
        <f t="shared" si="1"/>
        <v>156.94980635261615</v>
      </c>
    </row>
    <row r="17" spans="1:15" x14ac:dyDescent="0.25">
      <c r="A17" s="50">
        <v>14</v>
      </c>
      <c r="B17" s="51" t="s">
        <v>426</v>
      </c>
      <c r="C17" s="51" t="s">
        <v>427</v>
      </c>
      <c r="D17" s="50">
        <v>2002</v>
      </c>
      <c r="E17" s="50" t="s">
        <v>326</v>
      </c>
      <c r="F17" s="52">
        <v>4.3310185185185181E-2</v>
      </c>
      <c r="G17" s="15">
        <f t="shared" si="0"/>
        <v>1451.7857087617001</v>
      </c>
      <c r="I17" s="50">
        <v>14</v>
      </c>
      <c r="J17" s="51" t="s">
        <v>221</v>
      </c>
      <c r="K17" s="51" t="s">
        <v>222</v>
      </c>
      <c r="L17" s="50">
        <v>2002</v>
      </c>
      <c r="M17" s="50" t="s">
        <v>99</v>
      </c>
      <c r="N17" s="52">
        <v>2.9201388888888888E-2</v>
      </c>
      <c r="O17" s="15">
        <f t="shared" si="1"/>
        <v>145.17857087616994</v>
      </c>
    </row>
    <row r="18" spans="1:15" x14ac:dyDescent="0.25">
      <c r="A18" s="50">
        <v>15</v>
      </c>
      <c r="B18" s="51" t="s">
        <v>217</v>
      </c>
      <c r="C18" s="51" t="s">
        <v>387</v>
      </c>
      <c r="D18" s="50">
        <v>2000</v>
      </c>
      <c r="E18" s="50" t="s">
        <v>323</v>
      </c>
      <c r="F18" s="52">
        <v>4.3425925925925923E-2</v>
      </c>
      <c r="G18" s="15">
        <f t="shared" si="0"/>
        <v>1342.9017806045727</v>
      </c>
      <c r="I18" s="50">
        <v>15</v>
      </c>
      <c r="J18" s="51" t="s">
        <v>397</v>
      </c>
      <c r="K18" s="51" t="s">
        <v>398</v>
      </c>
      <c r="L18" s="50">
        <v>2001</v>
      </c>
      <c r="M18" s="50" t="s">
        <v>283</v>
      </c>
      <c r="N18" s="52">
        <v>2.9317129629629634E-2</v>
      </c>
      <c r="O18" s="15">
        <f t="shared" si="1"/>
        <v>134.29017806045721</v>
      </c>
    </row>
    <row r="19" spans="1:15" x14ac:dyDescent="0.25">
      <c r="A19" s="50">
        <v>16</v>
      </c>
      <c r="B19" s="51" t="s">
        <v>388</v>
      </c>
      <c r="C19" s="51" t="s">
        <v>389</v>
      </c>
      <c r="D19" s="50">
        <v>2001</v>
      </c>
      <c r="E19" s="50" t="s">
        <v>308</v>
      </c>
      <c r="F19" s="52">
        <v>4.3506944444444445E-2</v>
      </c>
      <c r="G19" s="15">
        <f t="shared" si="0"/>
        <v>1242.1841470592296</v>
      </c>
      <c r="I19" s="50">
        <v>16</v>
      </c>
      <c r="J19" s="51" t="s">
        <v>1140</v>
      </c>
      <c r="K19" s="51" t="s">
        <v>1141</v>
      </c>
      <c r="L19" s="50">
        <v>2002</v>
      </c>
      <c r="M19" s="50" t="s">
        <v>107</v>
      </c>
      <c r="N19" s="52">
        <v>2.9525462962962962E-2</v>
      </c>
      <c r="O19" s="15">
        <f t="shared" si="1"/>
        <v>124.21841470592292</v>
      </c>
    </row>
    <row r="20" spans="1:15" x14ac:dyDescent="0.25">
      <c r="A20" s="50">
        <v>17</v>
      </c>
      <c r="B20" s="51" t="s">
        <v>396</v>
      </c>
      <c r="C20" s="51" t="s">
        <v>287</v>
      </c>
      <c r="D20" s="50">
        <v>2002</v>
      </c>
      <c r="E20" s="50" t="s">
        <v>87</v>
      </c>
      <c r="F20" s="52">
        <v>4.3576388888888894E-2</v>
      </c>
      <c r="G20" s="15">
        <f t="shared" si="0"/>
        <v>1149.0203360297874</v>
      </c>
      <c r="I20" s="50">
        <v>17</v>
      </c>
      <c r="J20" s="51" t="s">
        <v>1142</v>
      </c>
      <c r="K20" s="51" t="s">
        <v>1143</v>
      </c>
      <c r="L20" s="50">
        <v>2002</v>
      </c>
      <c r="M20" s="50" t="s">
        <v>323</v>
      </c>
      <c r="N20" s="52">
        <v>2.9594907407407407E-2</v>
      </c>
      <c r="O20" s="15">
        <f t="shared" si="1"/>
        <v>114.9020336029787</v>
      </c>
    </row>
    <row r="21" spans="1:15" x14ac:dyDescent="0.25">
      <c r="A21" s="50">
        <v>18</v>
      </c>
      <c r="B21" s="51" t="s">
        <v>472</v>
      </c>
      <c r="C21" s="51" t="s">
        <v>473</v>
      </c>
      <c r="D21" s="50">
        <v>2000</v>
      </c>
      <c r="E21" s="50" t="s">
        <v>90</v>
      </c>
      <c r="F21" s="52">
        <v>4.3692129629629629E-2</v>
      </c>
      <c r="G21" s="15">
        <f t="shared" si="0"/>
        <v>1062.8438108275534</v>
      </c>
      <c r="I21" s="50">
        <v>18</v>
      </c>
      <c r="J21" s="51" t="s">
        <v>1042</v>
      </c>
      <c r="K21" s="51" t="s">
        <v>1144</v>
      </c>
      <c r="L21" s="50">
        <v>2003</v>
      </c>
      <c r="M21" s="50" t="s">
        <v>323</v>
      </c>
      <c r="N21" s="52">
        <v>2.9664351851851855E-2</v>
      </c>
      <c r="O21" s="15">
        <f t="shared" si="1"/>
        <v>106.2843810827553</v>
      </c>
    </row>
    <row r="22" spans="1:15" x14ac:dyDescent="0.25">
      <c r="A22" s="50">
        <v>19</v>
      </c>
      <c r="B22" s="51" t="s">
        <v>1054</v>
      </c>
      <c r="C22" s="51" t="s">
        <v>1055</v>
      </c>
      <c r="D22" s="50">
        <v>2000</v>
      </c>
      <c r="E22" s="50" t="s">
        <v>107</v>
      </c>
      <c r="F22" s="52">
        <v>4.3761574074074078E-2</v>
      </c>
      <c r="G22" s="15">
        <f t="shared" si="0"/>
        <v>983.13052501548691</v>
      </c>
      <c r="I22" s="50">
        <v>19</v>
      </c>
      <c r="J22" s="51" t="s">
        <v>1145</v>
      </c>
      <c r="K22" s="51" t="s">
        <v>1146</v>
      </c>
      <c r="L22" s="50">
        <v>2002</v>
      </c>
      <c r="M22" s="50" t="s">
        <v>323</v>
      </c>
      <c r="N22" s="52">
        <v>2.9814814814814811E-2</v>
      </c>
      <c r="O22" s="15">
        <f t="shared" si="1"/>
        <v>98.313052501548654</v>
      </c>
    </row>
    <row r="23" spans="1:15" x14ac:dyDescent="0.25">
      <c r="A23" s="50">
        <v>20</v>
      </c>
      <c r="B23" s="51" t="s">
        <v>1056</v>
      </c>
      <c r="C23" s="51" t="s">
        <v>1057</v>
      </c>
      <c r="D23" s="50">
        <v>2001</v>
      </c>
      <c r="E23" s="50" t="s">
        <v>180</v>
      </c>
      <c r="F23" s="52">
        <v>4.3831018518518512E-2</v>
      </c>
      <c r="G23" s="15">
        <f t="shared" si="0"/>
        <v>909.39573563932538</v>
      </c>
      <c r="I23" s="50">
        <v>20</v>
      </c>
      <c r="J23" s="51" t="s">
        <v>1147</v>
      </c>
      <c r="K23" s="51" t="s">
        <v>1148</v>
      </c>
      <c r="L23" s="50">
        <v>2003</v>
      </c>
      <c r="M23" s="50" t="s">
        <v>323</v>
      </c>
      <c r="N23" s="52">
        <v>2.990740740740741E-2</v>
      </c>
      <c r="O23" s="15">
        <f t="shared" si="1"/>
        <v>90.939573563932498</v>
      </c>
    </row>
    <row r="24" spans="1:15" x14ac:dyDescent="0.25">
      <c r="A24" s="50">
        <v>21</v>
      </c>
      <c r="B24" s="51" t="s">
        <v>1058</v>
      </c>
      <c r="C24" s="51" t="s">
        <v>1059</v>
      </c>
      <c r="D24" s="50">
        <v>2003</v>
      </c>
      <c r="E24" s="50" t="s">
        <v>1060</v>
      </c>
      <c r="F24" s="52">
        <v>4.386574074074074E-2</v>
      </c>
      <c r="G24" s="15">
        <f t="shared" si="0"/>
        <v>841.19105546637593</v>
      </c>
      <c r="I24" s="50">
        <v>21</v>
      </c>
      <c r="J24" s="51" t="s">
        <v>236</v>
      </c>
      <c r="K24" s="51" t="s">
        <v>1149</v>
      </c>
      <c r="L24" s="50">
        <v>2001</v>
      </c>
      <c r="M24" s="50" t="s">
        <v>107</v>
      </c>
      <c r="N24" s="52">
        <v>2.9942129629629628E-2</v>
      </c>
      <c r="O24" s="15">
        <f t="shared" si="1"/>
        <v>84.119105546637556</v>
      </c>
    </row>
    <row r="25" spans="1:15" x14ac:dyDescent="0.25">
      <c r="A25" s="50">
        <v>22</v>
      </c>
      <c r="B25" s="51" t="s">
        <v>413</v>
      </c>
      <c r="C25" s="51" t="s">
        <v>414</v>
      </c>
      <c r="D25" s="50">
        <v>2000</v>
      </c>
      <c r="E25" s="50" t="s">
        <v>290</v>
      </c>
      <c r="F25" s="52">
        <v>4.386574074074074E-2</v>
      </c>
      <c r="G25" s="15">
        <f t="shared" si="0"/>
        <v>778.10172630639772</v>
      </c>
      <c r="I25" s="50">
        <v>22</v>
      </c>
      <c r="J25" s="51" t="s">
        <v>1150</v>
      </c>
      <c r="K25" s="51" t="s">
        <v>1151</v>
      </c>
      <c r="L25" s="50">
        <v>2001</v>
      </c>
      <c r="M25" s="50" t="s">
        <v>226</v>
      </c>
      <c r="N25" s="52">
        <v>3.0023148148148149E-2</v>
      </c>
      <c r="O25" s="15">
        <f t="shared" si="1"/>
        <v>77.810172630639741</v>
      </c>
    </row>
    <row r="26" spans="1:15" x14ac:dyDescent="0.25">
      <c r="A26" s="50">
        <v>23</v>
      </c>
      <c r="B26" s="51" t="s">
        <v>407</v>
      </c>
      <c r="C26" s="51" t="s">
        <v>408</v>
      </c>
      <c r="D26" s="50">
        <v>2001</v>
      </c>
      <c r="E26" s="50" t="s">
        <v>135</v>
      </c>
      <c r="F26" s="52">
        <v>4.3912037037037034E-2</v>
      </c>
      <c r="G26" s="15">
        <f t="shared" si="0"/>
        <v>719.74409683341787</v>
      </c>
      <c r="I26" s="50">
        <v>23</v>
      </c>
      <c r="J26" s="51" t="s">
        <v>1152</v>
      </c>
      <c r="K26" s="51" t="s">
        <v>1153</v>
      </c>
      <c r="L26" s="50">
        <v>2002</v>
      </c>
      <c r="M26" s="50" t="s">
        <v>226</v>
      </c>
      <c r="N26" s="52">
        <v>3.0173611111111113E-2</v>
      </c>
      <c r="O26" s="15">
        <f t="shared" si="1"/>
        <v>71.974409683341761</v>
      </c>
    </row>
    <row r="27" spans="1:15" x14ac:dyDescent="0.25">
      <c r="A27" s="50">
        <v>24</v>
      </c>
      <c r="B27" s="51" t="s">
        <v>445</v>
      </c>
      <c r="C27" s="51" t="s">
        <v>446</v>
      </c>
      <c r="D27" s="50">
        <v>2000</v>
      </c>
      <c r="E27" s="50" t="s">
        <v>233</v>
      </c>
      <c r="F27" s="52">
        <v>4.3935185185185188E-2</v>
      </c>
      <c r="G27" s="15">
        <f t="shared" si="0"/>
        <v>665.76328957091152</v>
      </c>
      <c r="I27" s="50">
        <v>24</v>
      </c>
      <c r="J27" s="51" t="s">
        <v>950</v>
      </c>
      <c r="K27" s="51" t="s">
        <v>951</v>
      </c>
      <c r="L27" s="50">
        <v>2001</v>
      </c>
      <c r="M27" s="50" t="s">
        <v>226</v>
      </c>
      <c r="N27" s="52">
        <v>3.0219907407407407E-2</v>
      </c>
      <c r="O27" s="15">
        <f t="shared" si="1"/>
        <v>66.576328957091135</v>
      </c>
    </row>
    <row r="28" spans="1:15" x14ac:dyDescent="0.25">
      <c r="A28" s="50">
        <v>25</v>
      </c>
      <c r="B28" s="51" t="s">
        <v>1061</v>
      </c>
      <c r="C28" s="51" t="s">
        <v>1062</v>
      </c>
      <c r="D28" s="50">
        <v>2000</v>
      </c>
      <c r="E28" s="50" t="s">
        <v>1047</v>
      </c>
      <c r="F28" s="52">
        <v>4.3969907407407409E-2</v>
      </c>
      <c r="G28" s="15">
        <f t="shared" si="0"/>
        <v>615.83104285309321</v>
      </c>
      <c r="I28" s="50">
        <v>25</v>
      </c>
      <c r="J28" s="51" t="s">
        <v>418</v>
      </c>
      <c r="K28" s="51" t="s">
        <v>419</v>
      </c>
      <c r="L28" s="50">
        <v>2000</v>
      </c>
      <c r="M28" s="50" t="s">
        <v>104</v>
      </c>
      <c r="N28" s="52">
        <v>3.0243055555555554E-2</v>
      </c>
      <c r="O28" s="15">
        <f t="shared" si="1"/>
        <v>61.583104285309304</v>
      </c>
    </row>
    <row r="29" spans="1:15" x14ac:dyDescent="0.25">
      <c r="A29" s="50">
        <v>26</v>
      </c>
      <c r="B29" s="51" t="s">
        <v>394</v>
      </c>
      <c r="C29" s="51" t="s">
        <v>395</v>
      </c>
      <c r="D29" s="50">
        <v>2000</v>
      </c>
      <c r="E29" s="50" t="s">
        <v>323</v>
      </c>
      <c r="F29" s="52">
        <v>4.403935185185185E-2</v>
      </c>
      <c r="G29" s="15">
        <f t="shared" si="0"/>
        <v>569.64371463911118</v>
      </c>
      <c r="I29" s="50">
        <v>26</v>
      </c>
      <c r="J29" s="51" t="s">
        <v>1154</v>
      </c>
      <c r="K29" s="51" t="s">
        <v>1155</v>
      </c>
      <c r="L29" s="50">
        <v>2001</v>
      </c>
      <c r="M29" s="50" t="s">
        <v>226</v>
      </c>
      <c r="N29" s="52">
        <v>3.0358796296296297E-2</v>
      </c>
      <c r="O29" s="15">
        <f t="shared" si="1"/>
        <v>56.964371463911107</v>
      </c>
    </row>
    <row r="30" spans="1:15" x14ac:dyDescent="0.25">
      <c r="A30" s="50">
        <v>27</v>
      </c>
      <c r="B30" s="51" t="s">
        <v>217</v>
      </c>
      <c r="C30" s="51" t="s">
        <v>218</v>
      </c>
      <c r="D30" s="50">
        <v>2000</v>
      </c>
      <c r="E30" s="50" t="s">
        <v>135</v>
      </c>
      <c r="F30" s="52">
        <v>4.4120370370370372E-2</v>
      </c>
      <c r="G30" s="15">
        <f t="shared" si="0"/>
        <v>526.92043604117782</v>
      </c>
      <c r="I30" s="50">
        <v>27</v>
      </c>
      <c r="J30" s="51" t="s">
        <v>1154</v>
      </c>
      <c r="K30" s="51" t="s">
        <v>1156</v>
      </c>
      <c r="L30" s="50">
        <v>2000</v>
      </c>
      <c r="M30" s="50" t="s">
        <v>226</v>
      </c>
      <c r="N30" s="52">
        <v>3.0486111111111113E-2</v>
      </c>
      <c r="O30" s="15">
        <f t="shared" si="1"/>
        <v>52.692043604117771</v>
      </c>
    </row>
    <row r="31" spans="1:15" x14ac:dyDescent="0.25">
      <c r="A31" s="50">
        <v>28</v>
      </c>
      <c r="B31" s="51" t="s">
        <v>1063</v>
      </c>
      <c r="C31" s="51" t="s">
        <v>1064</v>
      </c>
      <c r="D31" s="50">
        <v>2002</v>
      </c>
      <c r="E31" s="50" t="s">
        <v>1065</v>
      </c>
      <c r="F31" s="52">
        <v>4.4259259259259255E-2</v>
      </c>
      <c r="G31" s="15">
        <f t="shared" si="0"/>
        <v>487.40140333808949</v>
      </c>
      <c r="I31" s="50">
        <v>28</v>
      </c>
      <c r="J31" s="51" t="s">
        <v>385</v>
      </c>
      <c r="K31" s="51" t="s">
        <v>1157</v>
      </c>
      <c r="L31" s="50">
        <v>2001</v>
      </c>
      <c r="M31" s="50" t="s">
        <v>104</v>
      </c>
      <c r="N31" s="52">
        <v>3.0613425925925929E-2</v>
      </c>
      <c r="O31" s="15">
        <f t="shared" si="1"/>
        <v>48.740140333808938</v>
      </c>
    </row>
    <row r="32" spans="1:15" x14ac:dyDescent="0.25">
      <c r="A32" s="50">
        <v>29</v>
      </c>
      <c r="B32" s="51" t="s">
        <v>1066</v>
      </c>
      <c r="C32" s="51" t="s">
        <v>1067</v>
      </c>
      <c r="D32" s="50">
        <v>2000</v>
      </c>
      <c r="E32" s="50" t="s">
        <v>1060</v>
      </c>
      <c r="F32" s="52">
        <v>4.4363425925925924E-2</v>
      </c>
      <c r="G32" s="15">
        <f t="shared" si="0"/>
        <v>450.84629808773281</v>
      </c>
      <c r="I32" s="50">
        <v>29</v>
      </c>
      <c r="J32" s="51" t="s">
        <v>409</v>
      </c>
      <c r="K32" s="51" t="s">
        <v>1158</v>
      </c>
      <c r="L32" s="50">
        <v>2002</v>
      </c>
      <c r="M32" s="50" t="s">
        <v>323</v>
      </c>
      <c r="N32" s="52">
        <v>3.0706018518518521E-2</v>
      </c>
      <c r="O32" s="15">
        <f t="shared" si="1"/>
        <v>45.084629808773265</v>
      </c>
    </row>
    <row r="33" spans="1:15" x14ac:dyDescent="0.25">
      <c r="A33" s="50">
        <v>30</v>
      </c>
      <c r="B33" s="51" t="s">
        <v>1068</v>
      </c>
      <c r="C33" s="51" t="s">
        <v>1069</v>
      </c>
      <c r="D33" s="50">
        <v>2002</v>
      </c>
      <c r="E33" s="50" t="s">
        <v>1070</v>
      </c>
      <c r="F33" s="52">
        <v>4.4398148148148152E-2</v>
      </c>
      <c r="G33" s="15">
        <f t="shared" si="0"/>
        <v>417.03282573115285</v>
      </c>
      <c r="I33" s="50">
        <v>30</v>
      </c>
      <c r="J33" s="51" t="s">
        <v>472</v>
      </c>
      <c r="K33" s="51" t="s">
        <v>1159</v>
      </c>
      <c r="L33" s="50">
        <v>2003</v>
      </c>
      <c r="M33" s="50" t="s">
        <v>226</v>
      </c>
      <c r="N33" s="52">
        <v>3.0810185185185187E-2</v>
      </c>
      <c r="O33" s="15">
        <f t="shared" si="1"/>
        <v>41.703282573115267</v>
      </c>
    </row>
    <row r="34" spans="1:15" x14ac:dyDescent="0.25">
      <c r="A34" s="50">
        <v>31</v>
      </c>
      <c r="B34" s="51" t="s">
        <v>1071</v>
      </c>
      <c r="C34" s="51" t="s">
        <v>1072</v>
      </c>
      <c r="D34" s="50">
        <v>2001</v>
      </c>
      <c r="E34" s="50" t="s">
        <v>87</v>
      </c>
      <c r="F34" s="52">
        <v>4.4409722222222225E-2</v>
      </c>
      <c r="G34" s="15">
        <f t="shared" si="0"/>
        <v>385.75536380131638</v>
      </c>
      <c r="I34" s="50">
        <v>31</v>
      </c>
      <c r="J34" s="51" t="s">
        <v>256</v>
      </c>
      <c r="K34" s="51" t="s">
        <v>257</v>
      </c>
      <c r="L34" s="50">
        <v>2000</v>
      </c>
      <c r="M34" s="50" t="s">
        <v>170</v>
      </c>
      <c r="N34" s="52">
        <v>3.0902777777777779E-2</v>
      </c>
      <c r="O34" s="15">
        <f t="shared" si="1"/>
        <v>38.575536380131624</v>
      </c>
    </row>
    <row r="35" spans="1:15" x14ac:dyDescent="0.25">
      <c r="A35" s="50">
        <v>32</v>
      </c>
      <c r="B35" s="51" t="s">
        <v>1073</v>
      </c>
      <c r="C35" s="51" t="s">
        <v>1074</v>
      </c>
      <c r="D35" s="50">
        <v>2002</v>
      </c>
      <c r="E35" s="50" t="s">
        <v>1075</v>
      </c>
      <c r="F35" s="52">
        <v>4.4606481481481476E-2</v>
      </c>
      <c r="G35" s="15">
        <f t="shared" si="0"/>
        <v>356.82371151621766</v>
      </c>
      <c r="I35" s="50">
        <v>32</v>
      </c>
      <c r="J35" s="51" t="s">
        <v>251</v>
      </c>
      <c r="K35" s="51" t="s">
        <v>252</v>
      </c>
      <c r="L35" s="50">
        <v>2001</v>
      </c>
      <c r="M35" s="50" t="s">
        <v>170</v>
      </c>
      <c r="N35" s="52">
        <v>3.15625E-2</v>
      </c>
      <c r="O35" s="15">
        <f t="shared" si="1"/>
        <v>35.682371151621751</v>
      </c>
    </row>
    <row r="36" spans="1:15" x14ac:dyDescent="0.25">
      <c r="A36" s="50">
        <v>33</v>
      </c>
      <c r="B36" s="51" t="s">
        <v>1076</v>
      </c>
      <c r="C36" s="51" t="s">
        <v>1077</v>
      </c>
      <c r="D36" s="50">
        <v>2001</v>
      </c>
      <c r="E36" s="50" t="s">
        <v>1050</v>
      </c>
      <c r="F36" s="52">
        <v>4.4733796296296292E-2</v>
      </c>
      <c r="G36" s="15">
        <f t="shared" si="0"/>
        <v>330.06193315250135</v>
      </c>
      <c r="I36" s="50">
        <v>33</v>
      </c>
      <c r="J36" s="51" t="s">
        <v>1160</v>
      </c>
      <c r="K36" s="51" t="s">
        <v>1161</v>
      </c>
      <c r="L36" s="50">
        <v>2002</v>
      </c>
      <c r="M36" s="50" t="s">
        <v>104</v>
      </c>
      <c r="N36" s="52">
        <v>3.1770833333333331E-2</v>
      </c>
      <c r="O36" s="15">
        <f t="shared" si="1"/>
        <v>33.006193315250123</v>
      </c>
    </row>
    <row r="37" spans="1:15" x14ac:dyDescent="0.25">
      <c r="A37" s="50">
        <v>34</v>
      </c>
      <c r="B37" s="51" t="s">
        <v>1078</v>
      </c>
      <c r="C37" s="51" t="s">
        <v>1079</v>
      </c>
      <c r="D37" s="50">
        <v>2002</v>
      </c>
      <c r="E37" s="50" t="s">
        <v>1070</v>
      </c>
      <c r="F37" s="52">
        <v>4.4791666666666667E-2</v>
      </c>
      <c r="G37" s="15">
        <f t="shared" si="0"/>
        <v>305.30728816606376</v>
      </c>
      <c r="I37" s="50">
        <v>34</v>
      </c>
      <c r="J37" s="51" t="s">
        <v>1162</v>
      </c>
      <c r="K37" s="51" t="s">
        <v>1163</v>
      </c>
      <c r="L37" s="50">
        <v>2002</v>
      </c>
      <c r="M37" s="50" t="s">
        <v>226</v>
      </c>
      <c r="N37" s="52">
        <v>3.2222222222222222E-2</v>
      </c>
      <c r="O37" s="15">
        <f t="shared" si="1"/>
        <v>30.530728816606363</v>
      </c>
    </row>
    <row r="38" spans="1:15" x14ac:dyDescent="0.25">
      <c r="A38" s="50">
        <v>35</v>
      </c>
      <c r="B38" s="51" t="s">
        <v>447</v>
      </c>
      <c r="C38" s="51" t="s">
        <v>448</v>
      </c>
      <c r="D38" s="50">
        <v>2003</v>
      </c>
      <c r="E38" s="50" t="s">
        <v>326</v>
      </c>
      <c r="F38" s="52">
        <v>4.4861111111111109E-2</v>
      </c>
      <c r="G38" s="15">
        <f t="shared" si="0"/>
        <v>282.40924155360898</v>
      </c>
      <c r="I38" s="50">
        <v>35</v>
      </c>
      <c r="J38" s="51" t="s">
        <v>1164</v>
      </c>
      <c r="K38" s="51" t="s">
        <v>1165</v>
      </c>
      <c r="L38" s="50">
        <v>2002</v>
      </c>
      <c r="M38" s="50" t="s">
        <v>104</v>
      </c>
      <c r="N38" s="52">
        <v>3.2395833333333332E-2</v>
      </c>
      <c r="O38" s="15">
        <f t="shared" si="1"/>
        <v>28.240924155360887</v>
      </c>
    </row>
    <row r="39" spans="1:15" x14ac:dyDescent="0.25">
      <c r="A39" s="50">
        <v>36</v>
      </c>
      <c r="B39" s="51" t="s">
        <v>1080</v>
      </c>
      <c r="C39" s="51" t="s">
        <v>1081</v>
      </c>
      <c r="D39" s="50">
        <v>2001</v>
      </c>
      <c r="E39" s="50" t="s">
        <v>1075</v>
      </c>
      <c r="F39" s="52">
        <v>4.4884259259259263E-2</v>
      </c>
      <c r="G39" s="15">
        <f t="shared" si="0"/>
        <v>261.22854843708831</v>
      </c>
      <c r="I39" s="50">
        <v>36</v>
      </c>
      <c r="J39" s="51" t="s">
        <v>1166</v>
      </c>
      <c r="K39" s="51" t="s">
        <v>1167</v>
      </c>
      <c r="L39" s="50">
        <v>2001</v>
      </c>
      <c r="M39" s="50" t="s">
        <v>115</v>
      </c>
      <c r="N39" s="52">
        <v>3.2523148148148148E-2</v>
      </c>
      <c r="O39" s="15">
        <f t="shared" si="1"/>
        <v>26.122854843708819</v>
      </c>
    </row>
    <row r="40" spans="1:15" x14ac:dyDescent="0.25">
      <c r="A40" s="50">
        <v>37</v>
      </c>
      <c r="B40" s="51" t="s">
        <v>1082</v>
      </c>
      <c r="C40" s="51" t="s">
        <v>1083</v>
      </c>
      <c r="D40" s="50">
        <v>2002</v>
      </c>
      <c r="E40" s="50" t="s">
        <v>1084</v>
      </c>
      <c r="F40" s="52">
        <v>4.494212962962963E-2</v>
      </c>
      <c r="G40" s="15">
        <f t="shared" si="0"/>
        <v>241.63640730430669</v>
      </c>
      <c r="I40" s="50">
        <v>37</v>
      </c>
      <c r="J40" s="51" t="s">
        <v>238</v>
      </c>
      <c r="K40" s="51" t="s">
        <v>239</v>
      </c>
      <c r="L40" s="50">
        <v>2002</v>
      </c>
      <c r="M40" s="50" t="s">
        <v>104</v>
      </c>
      <c r="N40" s="52">
        <v>3.2557870370370369E-2</v>
      </c>
      <c r="O40" s="15">
        <f t="shared" si="1"/>
        <v>24.163640730430657</v>
      </c>
    </row>
    <row r="41" spans="1:15" x14ac:dyDescent="0.25">
      <c r="A41" s="50">
        <v>38</v>
      </c>
      <c r="B41" s="51" t="s">
        <v>401</v>
      </c>
      <c r="C41" s="51" t="s">
        <v>402</v>
      </c>
      <c r="D41" s="50">
        <v>2001</v>
      </c>
      <c r="E41" s="50" t="s">
        <v>376</v>
      </c>
      <c r="F41" s="52">
        <v>4.5092592592592594E-2</v>
      </c>
      <c r="G41" s="15">
        <f t="shared" si="0"/>
        <v>223.51367675648368</v>
      </c>
      <c r="I41" s="39">
        <v>38</v>
      </c>
      <c r="J41" s="37" t="s">
        <v>264</v>
      </c>
      <c r="K41" s="37" t="s">
        <v>265</v>
      </c>
      <c r="L41" s="39">
        <v>2001</v>
      </c>
      <c r="M41" s="39" t="s">
        <v>120</v>
      </c>
      <c r="N41" s="47">
        <v>3.2627314814814817E-2</v>
      </c>
      <c r="O41" s="24">
        <f t="shared" si="1"/>
        <v>22.351367675648358</v>
      </c>
    </row>
    <row r="42" spans="1:15" x14ac:dyDescent="0.25">
      <c r="A42" s="50">
        <v>39</v>
      </c>
      <c r="B42" s="51" t="s">
        <v>434</v>
      </c>
      <c r="C42" s="51" t="s">
        <v>435</v>
      </c>
      <c r="D42" s="50">
        <v>2002</v>
      </c>
      <c r="E42" s="50" t="s">
        <v>363</v>
      </c>
      <c r="F42" s="52">
        <v>4.5127314814814821E-2</v>
      </c>
      <c r="G42" s="15">
        <f t="shared" si="0"/>
        <v>206.7501509997474</v>
      </c>
      <c r="I42" s="50">
        <v>39</v>
      </c>
      <c r="J42" s="51" t="s">
        <v>492</v>
      </c>
      <c r="K42" s="51" t="s">
        <v>493</v>
      </c>
      <c r="L42" s="50">
        <v>2001</v>
      </c>
      <c r="M42" s="50" t="s">
        <v>319</v>
      </c>
      <c r="N42" s="52">
        <v>3.2870370370370376E-2</v>
      </c>
      <c r="O42" s="15">
        <f t="shared" si="1"/>
        <v>20.675015099974733</v>
      </c>
    </row>
    <row r="43" spans="1:15" x14ac:dyDescent="0.25">
      <c r="A43" s="50">
        <v>40</v>
      </c>
      <c r="B43" s="51" t="s">
        <v>403</v>
      </c>
      <c r="C43" s="51" t="s">
        <v>404</v>
      </c>
      <c r="D43" s="50">
        <v>2001</v>
      </c>
      <c r="E43" s="50" t="s">
        <v>104</v>
      </c>
      <c r="F43" s="52">
        <v>4.5185185185185189E-2</v>
      </c>
      <c r="G43" s="15">
        <f t="shared" si="0"/>
        <v>191.24388967476634</v>
      </c>
      <c r="I43" s="50">
        <v>40</v>
      </c>
      <c r="J43" s="51" t="s">
        <v>1168</v>
      </c>
      <c r="K43" s="51" t="s">
        <v>1169</v>
      </c>
      <c r="L43" s="50">
        <v>2002</v>
      </c>
      <c r="M43" s="50" t="s">
        <v>226</v>
      </c>
      <c r="N43" s="52">
        <v>3.2974537037037038E-2</v>
      </c>
      <c r="O43" s="15">
        <f t="shared" si="1"/>
        <v>19.124388967476627</v>
      </c>
    </row>
    <row r="44" spans="1:15" x14ac:dyDescent="0.25">
      <c r="A44" s="50">
        <v>41</v>
      </c>
      <c r="B44" s="51" t="s">
        <v>399</v>
      </c>
      <c r="C44" s="51" t="s">
        <v>400</v>
      </c>
      <c r="D44" s="50">
        <v>2001</v>
      </c>
      <c r="E44" s="50" t="s">
        <v>295</v>
      </c>
      <c r="F44" s="52">
        <v>4.5636574074074072E-2</v>
      </c>
      <c r="G44" s="15">
        <f t="shared" si="0"/>
        <v>176.90059794915885</v>
      </c>
      <c r="I44" s="50">
        <v>41</v>
      </c>
      <c r="J44" s="51" t="s">
        <v>1170</v>
      </c>
      <c r="K44" s="51" t="s">
        <v>1171</v>
      </c>
      <c r="L44" s="50">
        <v>2002</v>
      </c>
      <c r="M44" s="50" t="s">
        <v>104</v>
      </c>
      <c r="N44" s="52">
        <v>3.3541666666666664E-2</v>
      </c>
      <c r="O44" s="15">
        <f t="shared" si="1"/>
        <v>17.690059794915879</v>
      </c>
    </row>
    <row r="45" spans="1:15" x14ac:dyDescent="0.25">
      <c r="A45" s="50">
        <v>42</v>
      </c>
      <c r="B45" s="51" t="s">
        <v>397</v>
      </c>
      <c r="C45" s="51" t="s">
        <v>398</v>
      </c>
      <c r="D45" s="50">
        <v>2001</v>
      </c>
      <c r="E45" s="50" t="s">
        <v>283</v>
      </c>
      <c r="F45" s="52">
        <v>4.5659722222222227E-2</v>
      </c>
      <c r="G45" s="15">
        <f t="shared" si="0"/>
        <v>163.63305310297193</v>
      </c>
      <c r="I45" s="50">
        <v>42</v>
      </c>
      <c r="J45" s="51" t="s">
        <v>1172</v>
      </c>
      <c r="K45" s="51" t="s">
        <v>1173</v>
      </c>
      <c r="L45" s="50">
        <v>2002</v>
      </c>
      <c r="M45" s="50" t="s">
        <v>1174</v>
      </c>
      <c r="N45" s="52">
        <v>3.4664351851851849E-2</v>
      </c>
      <c r="O45" s="15">
        <f t="shared" si="1"/>
        <v>16.363305310297189</v>
      </c>
    </row>
    <row r="46" spans="1:15" x14ac:dyDescent="0.25">
      <c r="A46" s="50">
        <v>43</v>
      </c>
      <c r="B46" s="51" t="s">
        <v>1085</v>
      </c>
      <c r="C46" s="51" t="s">
        <v>1086</v>
      </c>
      <c r="D46" s="50">
        <v>2002</v>
      </c>
      <c r="E46" s="50" t="s">
        <v>1084</v>
      </c>
      <c r="F46" s="52">
        <v>4.5694444444444447E-2</v>
      </c>
      <c r="G46" s="15">
        <f t="shared" si="0"/>
        <v>151.36057412024903</v>
      </c>
      <c r="I46" s="50">
        <v>43</v>
      </c>
      <c r="J46" s="51" t="s">
        <v>1175</v>
      </c>
      <c r="K46" s="51" t="s">
        <v>1176</v>
      </c>
      <c r="L46" s="50">
        <v>2003</v>
      </c>
      <c r="M46" s="50" t="s">
        <v>115</v>
      </c>
      <c r="N46" s="52">
        <v>3.6030092592592593E-2</v>
      </c>
      <c r="O46" s="15">
        <f t="shared" si="1"/>
        <v>15.136057412024901</v>
      </c>
    </row>
    <row r="47" spans="1:15" x14ac:dyDescent="0.25">
      <c r="A47" s="50">
        <v>44</v>
      </c>
      <c r="B47" s="51" t="s">
        <v>1087</v>
      </c>
      <c r="C47" s="51" t="s">
        <v>1088</v>
      </c>
      <c r="D47" s="50">
        <v>2002</v>
      </c>
      <c r="E47" s="50" t="s">
        <v>1089</v>
      </c>
      <c r="F47" s="52">
        <v>4.5844907407407404E-2</v>
      </c>
      <c r="G47" s="15">
        <f t="shared" si="0"/>
        <v>140.00853106123034</v>
      </c>
      <c r="O47"/>
    </row>
    <row r="48" spans="1:15" x14ac:dyDescent="0.25">
      <c r="A48" s="50">
        <v>45</v>
      </c>
      <c r="B48" s="51" t="s">
        <v>219</v>
      </c>
      <c r="C48" s="51" t="s">
        <v>220</v>
      </c>
      <c r="D48" s="50">
        <v>2001</v>
      </c>
      <c r="E48" s="50" t="s">
        <v>99</v>
      </c>
      <c r="F48" s="52">
        <v>4.5868055555555558E-2</v>
      </c>
      <c r="G48" s="15">
        <f t="shared" si="0"/>
        <v>129.50789123163807</v>
      </c>
      <c r="O48"/>
    </row>
    <row r="49" spans="1:15" x14ac:dyDescent="0.25">
      <c r="A49" s="50">
        <v>46</v>
      </c>
      <c r="B49" s="51" t="s">
        <v>215</v>
      </c>
      <c r="C49" s="51" t="s">
        <v>216</v>
      </c>
      <c r="D49" s="50">
        <v>2000</v>
      </c>
      <c r="E49" s="50" t="s">
        <v>107</v>
      </c>
      <c r="F49" s="52">
        <v>4.6030092592592588E-2</v>
      </c>
      <c r="G49" s="15">
        <f t="shared" si="0"/>
        <v>119.79479938926522</v>
      </c>
      <c r="O49"/>
    </row>
    <row r="50" spans="1:15" x14ac:dyDescent="0.25">
      <c r="A50" s="50">
        <v>47</v>
      </c>
      <c r="B50" s="51" t="s">
        <v>441</v>
      </c>
      <c r="C50" s="51" t="s">
        <v>442</v>
      </c>
      <c r="D50" s="50">
        <v>2001</v>
      </c>
      <c r="E50" s="50" t="s">
        <v>295</v>
      </c>
      <c r="F50" s="52">
        <v>4.6435185185185184E-2</v>
      </c>
      <c r="G50" s="15">
        <f t="shared" si="0"/>
        <v>110.81018943507033</v>
      </c>
      <c r="O50"/>
    </row>
    <row r="51" spans="1:15" x14ac:dyDescent="0.25">
      <c r="A51" s="50">
        <v>48</v>
      </c>
      <c r="B51" s="51" t="s">
        <v>1090</v>
      </c>
      <c r="C51" s="51" t="s">
        <v>1091</v>
      </c>
      <c r="D51" s="50">
        <v>2001</v>
      </c>
      <c r="E51" s="50" t="s">
        <v>1075</v>
      </c>
      <c r="F51" s="52">
        <v>4.6435185185185184E-2</v>
      </c>
      <c r="G51" s="15">
        <f t="shared" si="0"/>
        <v>102.49942522744006</v>
      </c>
      <c r="O51"/>
    </row>
    <row r="52" spans="1:15" x14ac:dyDescent="0.25">
      <c r="A52" s="50">
        <v>49</v>
      </c>
      <c r="B52" s="51" t="s">
        <v>1092</v>
      </c>
      <c r="C52" s="51" t="s">
        <v>1093</v>
      </c>
      <c r="D52" s="50">
        <v>2000</v>
      </c>
      <c r="E52" s="50" t="s">
        <v>1094</v>
      </c>
      <c r="F52" s="52">
        <v>4.6469907407407411E-2</v>
      </c>
      <c r="G52" s="15">
        <f t="shared" si="0"/>
        <v>94.811968335382048</v>
      </c>
      <c r="O52"/>
    </row>
    <row r="53" spans="1:15" x14ac:dyDescent="0.25">
      <c r="A53" s="50">
        <v>50</v>
      </c>
      <c r="B53" s="51" t="s">
        <v>420</v>
      </c>
      <c r="C53" s="51" t="s">
        <v>421</v>
      </c>
      <c r="D53" s="50">
        <v>2001</v>
      </c>
      <c r="E53" s="50" t="s">
        <v>283</v>
      </c>
      <c r="F53" s="52">
        <v>4.6597222222222227E-2</v>
      </c>
      <c r="G53" s="15">
        <f t="shared" si="0"/>
        <v>87.701070710228393</v>
      </c>
      <c r="O53"/>
    </row>
    <row r="54" spans="1:15" x14ac:dyDescent="0.25">
      <c r="A54" s="50">
        <v>51</v>
      </c>
      <c r="B54" s="51" t="s">
        <v>1095</v>
      </c>
      <c r="C54" s="51" t="s">
        <v>1096</v>
      </c>
      <c r="D54" s="50">
        <v>2002</v>
      </c>
      <c r="E54" s="50" t="s">
        <v>1089</v>
      </c>
      <c r="F54" s="52">
        <v>4.670138888888889E-2</v>
      </c>
      <c r="G54" s="15">
        <f t="shared" si="0"/>
        <v>81.123490406961267</v>
      </c>
      <c r="O54"/>
    </row>
    <row r="55" spans="1:15" x14ac:dyDescent="0.25">
      <c r="A55" s="50">
        <v>52</v>
      </c>
      <c r="B55" s="51" t="s">
        <v>1097</v>
      </c>
      <c r="C55" s="51" t="s">
        <v>1098</v>
      </c>
      <c r="D55" s="50">
        <v>2001</v>
      </c>
      <c r="E55" s="50" t="s">
        <v>1065</v>
      </c>
      <c r="F55" s="52">
        <v>4.7210648148148147E-2</v>
      </c>
      <c r="G55" s="15">
        <f t="shared" si="0"/>
        <v>75.039228626439169</v>
      </c>
      <c r="O55"/>
    </row>
    <row r="56" spans="1:15" x14ac:dyDescent="0.25">
      <c r="A56" s="39">
        <v>53</v>
      </c>
      <c r="B56" s="37" t="s">
        <v>227</v>
      </c>
      <c r="C56" s="37" t="s">
        <v>228</v>
      </c>
      <c r="D56" s="39">
        <v>2000</v>
      </c>
      <c r="E56" s="39" t="s">
        <v>120</v>
      </c>
      <c r="F56" s="47">
        <v>4.7997685185185185E-2</v>
      </c>
      <c r="G56" s="24">
        <f t="shared" si="0"/>
        <v>69.411286479456237</v>
      </c>
    </row>
    <row r="57" spans="1:15" x14ac:dyDescent="0.25">
      <c r="A57" s="50">
        <v>54</v>
      </c>
      <c r="B57" s="51" t="s">
        <v>1099</v>
      </c>
      <c r="C57" s="51" t="s">
        <v>1100</v>
      </c>
      <c r="D57" s="50">
        <v>2002</v>
      </c>
      <c r="E57" s="50" t="s">
        <v>1101</v>
      </c>
      <c r="F57" s="52">
        <v>4.868055555555556E-2</v>
      </c>
      <c r="G57" s="15">
        <f t="shared" si="0"/>
        <v>64.205439993497023</v>
      </c>
    </row>
    <row r="58" spans="1:15" x14ac:dyDescent="0.25">
      <c r="A58" s="50">
        <v>55</v>
      </c>
      <c r="B58" s="51" t="s">
        <v>1102</v>
      </c>
      <c r="C58" s="51" t="s">
        <v>1103</v>
      </c>
      <c r="D58" s="50">
        <v>2002</v>
      </c>
      <c r="E58" s="50" t="s">
        <v>1104</v>
      </c>
      <c r="F58" s="52">
        <v>4.8784722222222222E-2</v>
      </c>
      <c r="G58" s="15">
        <f t="shared" si="0"/>
        <v>59.390031993984749</v>
      </c>
    </row>
    <row r="59" spans="1:15" x14ac:dyDescent="0.25">
      <c r="A59" s="50">
        <v>56</v>
      </c>
      <c r="B59" s="51" t="s">
        <v>443</v>
      </c>
      <c r="C59" s="51" t="s">
        <v>444</v>
      </c>
      <c r="D59" s="50">
        <v>2002</v>
      </c>
      <c r="E59" s="50" t="s">
        <v>376</v>
      </c>
      <c r="F59" s="52">
        <v>4.9016203703703708E-2</v>
      </c>
      <c r="G59" s="15">
        <f t="shared" si="0"/>
        <v>54.935779594435893</v>
      </c>
    </row>
    <row r="60" spans="1:15" x14ac:dyDescent="0.25">
      <c r="A60" s="50">
        <v>57</v>
      </c>
      <c r="B60" s="51" t="s">
        <v>1105</v>
      </c>
      <c r="C60" s="51" t="s">
        <v>1106</v>
      </c>
      <c r="D60" s="50">
        <v>2001</v>
      </c>
      <c r="E60" s="50" t="s">
        <v>1060</v>
      </c>
      <c r="F60" s="52">
        <v>4.9456018518518517E-2</v>
      </c>
      <c r="G60" s="15">
        <f t="shared" si="0"/>
        <v>50.815596124853201</v>
      </c>
    </row>
    <row r="61" spans="1:15" x14ac:dyDescent="0.25">
      <c r="A61" s="50">
        <v>58</v>
      </c>
      <c r="B61" s="51" t="s">
        <v>1107</v>
      </c>
      <c r="C61" s="51" t="s">
        <v>1108</v>
      </c>
      <c r="D61" s="50">
        <v>2002</v>
      </c>
      <c r="E61" s="50" t="s">
        <v>1109</v>
      </c>
      <c r="F61" s="52">
        <v>4.9537037037037039E-2</v>
      </c>
      <c r="G61" s="15">
        <f t="shared" si="0"/>
        <v>47.004426415489213</v>
      </c>
    </row>
    <row r="62" spans="1:15" x14ac:dyDescent="0.25">
      <c r="A62" s="50">
        <v>59</v>
      </c>
      <c r="B62" s="51" t="s">
        <v>1110</v>
      </c>
      <c r="C62" s="51" t="s">
        <v>1111</v>
      </c>
      <c r="D62" s="50">
        <v>2000</v>
      </c>
      <c r="E62" s="50" t="s">
        <v>1112</v>
      </c>
      <c r="F62" s="52">
        <v>5.0671296296296298E-2</v>
      </c>
      <c r="G62" s="15">
        <f t="shared" si="0"/>
        <v>43.479094434327521</v>
      </c>
    </row>
    <row r="63" spans="1:15" x14ac:dyDescent="0.25">
      <c r="A63" s="50" t="s">
        <v>177</v>
      </c>
      <c r="B63" s="51" t="s">
        <v>392</v>
      </c>
      <c r="C63" s="51" t="s">
        <v>393</v>
      </c>
      <c r="D63" s="50">
        <v>2000</v>
      </c>
      <c r="E63" s="50" t="s">
        <v>283</v>
      </c>
      <c r="F63" s="50" t="s">
        <v>177</v>
      </c>
      <c r="G63" s="15"/>
    </row>
    <row r="64" spans="1:15" x14ac:dyDescent="0.25">
      <c r="A64" s="50" t="s">
        <v>177</v>
      </c>
      <c r="B64" s="51" t="s">
        <v>1113</v>
      </c>
      <c r="C64" s="51" t="s">
        <v>1114</v>
      </c>
      <c r="D64" s="50">
        <v>2000</v>
      </c>
      <c r="E64" s="50" t="s">
        <v>1065</v>
      </c>
      <c r="F64" s="50" t="s">
        <v>177</v>
      </c>
      <c r="G64" s="51"/>
    </row>
    <row r="65" spans="1:7" x14ac:dyDescent="0.25">
      <c r="A65" s="50" t="s">
        <v>177</v>
      </c>
      <c r="B65" s="51" t="s">
        <v>1115</v>
      </c>
      <c r="C65" s="51" t="s">
        <v>1116</v>
      </c>
      <c r="D65" s="50">
        <v>2001</v>
      </c>
      <c r="E65" s="50" t="s">
        <v>1117</v>
      </c>
      <c r="F65" s="50" t="s">
        <v>177</v>
      </c>
      <c r="G65" s="51"/>
    </row>
    <row r="66" spans="1:7" x14ac:dyDescent="0.25">
      <c r="A66" s="50" t="s">
        <v>177</v>
      </c>
      <c r="B66" s="51" t="s">
        <v>935</v>
      </c>
      <c r="C66" s="51" t="s">
        <v>936</v>
      </c>
      <c r="D66" s="50">
        <v>2001</v>
      </c>
      <c r="E66" s="50" t="s">
        <v>99</v>
      </c>
      <c r="F66" s="50" t="s">
        <v>177</v>
      </c>
      <c r="G66" s="51"/>
    </row>
    <row r="67" spans="1:7" x14ac:dyDescent="0.25">
      <c r="A67" s="50" t="s">
        <v>177</v>
      </c>
      <c r="B67" s="51" t="s">
        <v>937</v>
      </c>
      <c r="C67" s="51" t="s">
        <v>1118</v>
      </c>
      <c r="D67" s="50">
        <v>2000</v>
      </c>
      <c r="E67" s="50" t="s">
        <v>180</v>
      </c>
      <c r="F67" s="50" t="s">
        <v>177</v>
      </c>
      <c r="G67" s="51"/>
    </row>
    <row r="68" spans="1:7" x14ac:dyDescent="0.25">
      <c r="A68" s="50" t="s">
        <v>177</v>
      </c>
      <c r="B68" s="51" t="s">
        <v>1119</v>
      </c>
      <c r="C68" s="51" t="s">
        <v>1120</v>
      </c>
      <c r="D68" s="50">
        <v>2000</v>
      </c>
      <c r="E68" s="50" t="s">
        <v>180</v>
      </c>
      <c r="F68" s="50" t="s">
        <v>177</v>
      </c>
      <c r="G68" s="51"/>
    </row>
    <row r="69" spans="1:7" x14ac:dyDescent="0.25">
      <c r="A69" s="50" t="s">
        <v>177</v>
      </c>
      <c r="B69" s="51" t="s">
        <v>415</v>
      </c>
      <c r="C69" s="51" t="s">
        <v>416</v>
      </c>
      <c r="D69" s="50">
        <v>2001</v>
      </c>
      <c r="E69" s="50" t="s">
        <v>417</v>
      </c>
      <c r="F69" s="50" t="s">
        <v>177</v>
      </c>
      <c r="G69" s="51"/>
    </row>
    <row r="70" spans="1:7" x14ac:dyDescent="0.25">
      <c r="A70" s="50" t="s">
        <v>177</v>
      </c>
      <c r="B70" s="51" t="s">
        <v>1121</v>
      </c>
      <c r="C70" s="51" t="s">
        <v>1122</v>
      </c>
      <c r="D70" s="50">
        <v>2003</v>
      </c>
      <c r="E70" s="50" t="s">
        <v>1053</v>
      </c>
      <c r="F70" s="50" t="s">
        <v>177</v>
      </c>
      <c r="G70" s="51"/>
    </row>
    <row r="71" spans="1:7" x14ac:dyDescent="0.25">
      <c r="A71" s="50" t="s">
        <v>177</v>
      </c>
      <c r="B71" s="51" t="s">
        <v>1123</v>
      </c>
      <c r="C71" s="51" t="s">
        <v>1124</v>
      </c>
      <c r="D71" s="50">
        <v>2003</v>
      </c>
      <c r="E71" s="50" t="s">
        <v>1117</v>
      </c>
      <c r="F71" s="50" t="s">
        <v>177</v>
      </c>
      <c r="G71" s="51"/>
    </row>
    <row r="72" spans="1:7" x14ac:dyDescent="0.25">
      <c r="A72" s="50" t="s">
        <v>177</v>
      </c>
      <c r="B72" s="51" t="s">
        <v>1125</v>
      </c>
      <c r="C72" s="51" t="s">
        <v>1126</v>
      </c>
      <c r="D72" s="50">
        <v>2002</v>
      </c>
      <c r="E72" s="50" t="s">
        <v>1112</v>
      </c>
      <c r="F72" s="50" t="s">
        <v>177</v>
      </c>
      <c r="G72" s="51"/>
    </row>
    <row r="73" spans="1:7" x14ac:dyDescent="0.25">
      <c r="A73" s="50" t="s">
        <v>194</v>
      </c>
      <c r="B73" s="51" t="s">
        <v>1127</v>
      </c>
      <c r="C73" s="51" t="s">
        <v>1100</v>
      </c>
      <c r="D73" s="50">
        <v>2000</v>
      </c>
      <c r="E73" s="50" t="s">
        <v>1101</v>
      </c>
      <c r="F73" s="50" t="s">
        <v>194</v>
      </c>
      <c r="G73" s="51"/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workbookViewId="0">
      <selection activeCell="F5" sqref="F5:F54"/>
    </sheetView>
  </sheetViews>
  <sheetFormatPr defaultColWidth="9.140625" defaultRowHeight="15" x14ac:dyDescent="0.25"/>
  <cols>
    <col min="1" max="1" width="9.140625" style="1"/>
    <col min="2" max="3" width="15.5703125" style="2" customWidth="1"/>
    <col min="4" max="5" width="14.7109375" style="2" customWidth="1"/>
    <col min="6" max="6" width="14" style="2" customWidth="1"/>
    <col min="7" max="8" width="14.7109375" style="2" customWidth="1"/>
    <col min="9" max="9" width="15.7109375" style="2" customWidth="1"/>
    <col min="10" max="10" width="13.85546875" style="2" customWidth="1"/>
    <col min="11" max="11" width="14.28515625" style="2" customWidth="1"/>
    <col min="12" max="13" width="14.140625" style="2" customWidth="1"/>
    <col min="14" max="16384" width="9.140625" style="4"/>
  </cols>
  <sheetData>
    <row r="1" spans="1:13" ht="16.899999999999999" customHeight="1" x14ac:dyDescent="0.3">
      <c r="F1" s="3" t="s">
        <v>0</v>
      </c>
    </row>
    <row r="2" spans="1:13" s="7" customFormat="1" x14ac:dyDescent="0.25">
      <c r="A2" s="5" t="s">
        <v>1</v>
      </c>
      <c r="B2" s="6" t="s">
        <v>2</v>
      </c>
      <c r="C2" s="6" t="s">
        <v>2</v>
      </c>
      <c r="D2" s="6" t="s">
        <v>2</v>
      </c>
      <c r="E2" s="6"/>
      <c r="F2" s="6" t="s">
        <v>4</v>
      </c>
      <c r="G2" s="6" t="s">
        <v>5</v>
      </c>
      <c r="H2" s="6" t="s">
        <v>5</v>
      </c>
      <c r="I2" s="6" t="s">
        <v>3</v>
      </c>
      <c r="J2" s="6" t="s">
        <v>3</v>
      </c>
      <c r="K2" s="6" t="s">
        <v>2</v>
      </c>
      <c r="L2" s="6" t="s">
        <v>3</v>
      </c>
      <c r="M2" s="6"/>
    </row>
    <row r="3" spans="1:13" s="7" customFormat="1" x14ac:dyDescent="0.25">
      <c r="A3" s="8"/>
      <c r="B3" s="9" t="s">
        <v>771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14</v>
      </c>
      <c r="M3" s="9" t="s">
        <v>15</v>
      </c>
    </row>
    <row r="4" spans="1:13" s="7" customFormat="1" x14ac:dyDescent="0.25">
      <c r="A4" s="11"/>
      <c r="B4" s="12" t="s">
        <v>1129</v>
      </c>
      <c r="C4" s="12"/>
      <c r="D4" s="12"/>
      <c r="E4" s="9" t="s">
        <v>16</v>
      </c>
      <c r="F4" s="12" t="s">
        <v>17</v>
      </c>
      <c r="G4" s="13"/>
      <c r="H4" s="13" t="s">
        <v>18</v>
      </c>
      <c r="I4" s="9" t="s">
        <v>19</v>
      </c>
      <c r="J4" s="9"/>
      <c r="K4" s="9"/>
      <c r="L4" s="9" t="s">
        <v>20</v>
      </c>
      <c r="M4" s="12"/>
    </row>
    <row r="5" spans="1:13" x14ac:dyDescent="0.25">
      <c r="A5" s="14">
        <v>1</v>
      </c>
      <c r="B5" s="15">
        <v>4000</v>
      </c>
      <c r="C5" s="15">
        <v>1800</v>
      </c>
      <c r="D5" s="15">
        <v>1600</v>
      </c>
      <c r="E5" s="15">
        <v>1200</v>
      </c>
      <c r="F5" s="15">
        <v>400</v>
      </c>
      <c r="G5" s="15">
        <v>200</v>
      </c>
      <c r="H5" s="15">
        <v>160</v>
      </c>
      <c r="I5" s="15">
        <f>L5*2</f>
        <v>120</v>
      </c>
      <c r="J5" s="15">
        <v>100</v>
      </c>
      <c r="K5" s="15">
        <v>80</v>
      </c>
      <c r="L5" s="15">
        <v>60</v>
      </c>
      <c r="M5" s="15">
        <v>50</v>
      </c>
    </row>
    <row r="6" spans="1:13" x14ac:dyDescent="0.25">
      <c r="A6" s="14">
        <v>2</v>
      </c>
      <c r="B6" s="15">
        <f t="shared" ref="B6:E64" si="0">B5-7.5*B5/100</f>
        <v>3700</v>
      </c>
      <c r="C6" s="15">
        <f t="shared" ref="C6:M21" si="1">C5-7.5*C5/100</f>
        <v>1665</v>
      </c>
      <c r="D6" s="15">
        <f t="shared" si="1"/>
        <v>1480</v>
      </c>
      <c r="E6" s="15">
        <f t="shared" si="1"/>
        <v>1110</v>
      </c>
      <c r="F6" s="15">
        <f t="shared" si="1"/>
        <v>370</v>
      </c>
      <c r="G6" s="15">
        <f t="shared" si="1"/>
        <v>185</v>
      </c>
      <c r="H6" s="15">
        <f t="shared" si="1"/>
        <v>148</v>
      </c>
      <c r="I6" s="15">
        <f t="shared" si="1"/>
        <v>111</v>
      </c>
      <c r="J6" s="15">
        <f t="shared" si="1"/>
        <v>92.5</v>
      </c>
      <c r="K6" s="15">
        <f t="shared" si="1"/>
        <v>74</v>
      </c>
      <c r="L6" s="15">
        <f t="shared" si="1"/>
        <v>55.5</v>
      </c>
      <c r="M6" s="15">
        <f t="shared" si="1"/>
        <v>46.25</v>
      </c>
    </row>
    <row r="7" spans="1:13" x14ac:dyDescent="0.25">
      <c r="A7" s="14">
        <v>3</v>
      </c>
      <c r="B7" s="15">
        <f t="shared" si="0"/>
        <v>3422.5</v>
      </c>
      <c r="C7" s="15">
        <f t="shared" si="1"/>
        <v>1540.125</v>
      </c>
      <c r="D7" s="15">
        <f t="shared" si="1"/>
        <v>1369</v>
      </c>
      <c r="E7" s="15">
        <f t="shared" si="1"/>
        <v>1026.75</v>
      </c>
      <c r="F7" s="15">
        <f t="shared" si="1"/>
        <v>342.25</v>
      </c>
      <c r="G7" s="15">
        <f t="shared" si="1"/>
        <v>171.125</v>
      </c>
      <c r="H7" s="15">
        <f t="shared" si="1"/>
        <v>136.9</v>
      </c>
      <c r="I7" s="15">
        <f t="shared" si="1"/>
        <v>102.675</v>
      </c>
      <c r="J7" s="15">
        <f t="shared" si="1"/>
        <v>85.5625</v>
      </c>
      <c r="K7" s="15">
        <f t="shared" si="1"/>
        <v>68.45</v>
      </c>
      <c r="L7" s="15">
        <f t="shared" si="1"/>
        <v>51.337499999999999</v>
      </c>
      <c r="M7" s="15">
        <f t="shared" si="1"/>
        <v>42.78125</v>
      </c>
    </row>
    <row r="8" spans="1:13" x14ac:dyDescent="0.25">
      <c r="A8" s="14">
        <v>4</v>
      </c>
      <c r="B8" s="15">
        <f t="shared" si="0"/>
        <v>3165.8125</v>
      </c>
      <c r="C8" s="15">
        <f t="shared" si="1"/>
        <v>1424.6156249999999</v>
      </c>
      <c r="D8" s="15">
        <f t="shared" si="1"/>
        <v>1266.325</v>
      </c>
      <c r="E8" s="15">
        <f t="shared" si="1"/>
        <v>949.74374999999998</v>
      </c>
      <c r="F8" s="15">
        <f t="shared" si="1"/>
        <v>316.58125000000001</v>
      </c>
      <c r="G8" s="15">
        <f t="shared" si="1"/>
        <v>158.29062500000001</v>
      </c>
      <c r="H8" s="15">
        <f t="shared" si="1"/>
        <v>126.63250000000001</v>
      </c>
      <c r="I8" s="15">
        <f t="shared" si="1"/>
        <v>94.974374999999995</v>
      </c>
      <c r="J8" s="15">
        <f>J7-7.5*J7/100</f>
        <v>79.145312500000003</v>
      </c>
      <c r="K8" s="15">
        <f>K7-7.5*K7/100</f>
        <v>63.316250000000004</v>
      </c>
      <c r="L8" s="15">
        <f>L7-7.5*L7/100</f>
        <v>47.487187499999997</v>
      </c>
      <c r="M8" s="15">
        <f t="shared" si="1"/>
        <v>39.572656250000001</v>
      </c>
    </row>
    <row r="9" spans="1:13" x14ac:dyDescent="0.25">
      <c r="A9" s="14">
        <v>5</v>
      </c>
      <c r="B9" s="15">
        <f t="shared" si="0"/>
        <v>2928.3765625000001</v>
      </c>
      <c r="C9" s="15">
        <f t="shared" si="1"/>
        <v>1317.7694531249999</v>
      </c>
      <c r="D9" s="15">
        <f t="shared" si="1"/>
        <v>1171.350625</v>
      </c>
      <c r="E9" s="15">
        <f>E8-7.5*E8/100</f>
        <v>878.51296875000003</v>
      </c>
      <c r="F9" s="15">
        <f t="shared" si="1"/>
        <v>292.83765625000001</v>
      </c>
      <c r="G9" s="15">
        <f t="shared" si="1"/>
        <v>146.418828125</v>
      </c>
      <c r="H9" s="15">
        <f t="shared" si="1"/>
        <v>117.1350625</v>
      </c>
      <c r="I9" s="15">
        <f t="shared" si="1"/>
        <v>87.851296875000003</v>
      </c>
      <c r="J9" s="15">
        <f t="shared" si="1"/>
        <v>73.209414062500002</v>
      </c>
      <c r="K9" s="15">
        <f>K8-7.5*K8/100</f>
        <v>58.567531250000002</v>
      </c>
      <c r="L9" s="15">
        <f>L8-7.5*L8/100</f>
        <v>43.925648437500001</v>
      </c>
      <c r="M9" s="15">
        <f t="shared" si="1"/>
        <v>36.604707031250001</v>
      </c>
    </row>
    <row r="10" spans="1:13" x14ac:dyDescent="0.25">
      <c r="A10" s="14">
        <v>6</v>
      </c>
      <c r="B10" s="15">
        <f t="shared" si="0"/>
        <v>2708.7483203125003</v>
      </c>
      <c r="C10" s="15">
        <f t="shared" si="1"/>
        <v>1218.936744140625</v>
      </c>
      <c r="D10" s="15">
        <f>D9-7.5*D9/100</f>
        <v>1083.4993281249999</v>
      </c>
      <c r="E10" s="15">
        <f t="shared" si="1"/>
        <v>812.62449609375005</v>
      </c>
      <c r="F10" s="15">
        <f t="shared" si="1"/>
        <v>270.87483203124998</v>
      </c>
      <c r="G10" s="15">
        <f t="shared" si="1"/>
        <v>135.43741601562499</v>
      </c>
      <c r="H10" s="15">
        <f t="shared" si="1"/>
        <v>108.3499328125</v>
      </c>
      <c r="I10" s="15">
        <f t="shared" si="1"/>
        <v>81.262449609374997</v>
      </c>
      <c r="J10" s="15">
        <f t="shared" si="1"/>
        <v>67.718708007812495</v>
      </c>
      <c r="K10" s="15">
        <f>K9-7.5*K9/100</f>
        <v>54.17496640625</v>
      </c>
      <c r="L10" s="15">
        <f t="shared" ref="L10:L12" si="2">L9-7.5*L9/100</f>
        <v>40.631224804687498</v>
      </c>
      <c r="M10" s="15">
        <f t="shared" si="1"/>
        <v>33.859354003906247</v>
      </c>
    </row>
    <row r="11" spans="1:13" x14ac:dyDescent="0.25">
      <c r="A11" s="14">
        <v>7</v>
      </c>
      <c r="B11" s="15">
        <f t="shared" si="0"/>
        <v>2505.5921962890629</v>
      </c>
      <c r="C11" s="15">
        <f t="shared" si="1"/>
        <v>1127.5164883300781</v>
      </c>
      <c r="D11" s="15">
        <f t="shared" si="1"/>
        <v>1002.2368785156249</v>
      </c>
      <c r="E11" s="15">
        <f t="shared" si="1"/>
        <v>751.67765888671875</v>
      </c>
      <c r="F11" s="15">
        <f t="shared" si="1"/>
        <v>250.55921962890622</v>
      </c>
      <c r="G11" s="15">
        <f t="shared" si="1"/>
        <v>125.27960981445311</v>
      </c>
      <c r="H11" s="15">
        <f t="shared" si="1"/>
        <v>100.2236878515625</v>
      </c>
      <c r="I11" s="15">
        <f t="shared" si="1"/>
        <v>75.167765888671866</v>
      </c>
      <c r="J11" s="15">
        <f>J10-7.5*J10/100</f>
        <v>62.639804907226555</v>
      </c>
      <c r="K11" s="15">
        <f>K10-7.5*K10/100</f>
        <v>50.111843925781251</v>
      </c>
      <c r="L11" s="15">
        <f t="shared" si="2"/>
        <v>37.583882944335933</v>
      </c>
      <c r="M11" s="15">
        <f t="shared" si="1"/>
        <v>31.319902453613278</v>
      </c>
    </row>
    <row r="12" spans="1:13" x14ac:dyDescent="0.25">
      <c r="A12" s="14">
        <v>8</v>
      </c>
      <c r="B12" s="15">
        <f t="shared" si="0"/>
        <v>2317.672781567383</v>
      </c>
      <c r="C12" s="15">
        <f t="shared" si="1"/>
        <v>1042.9527517053223</v>
      </c>
      <c r="D12" s="15">
        <f t="shared" si="1"/>
        <v>927.06911262695303</v>
      </c>
      <c r="E12" s="15">
        <f t="shared" si="1"/>
        <v>695.30183447021489</v>
      </c>
      <c r="F12" s="15">
        <f t="shared" si="1"/>
        <v>231.76727815673826</v>
      </c>
      <c r="G12" s="15">
        <f t="shared" si="1"/>
        <v>115.88363907836913</v>
      </c>
      <c r="H12" s="15">
        <f t="shared" si="1"/>
        <v>92.706911262695314</v>
      </c>
      <c r="I12" s="15">
        <f t="shared" si="1"/>
        <v>69.530183447021471</v>
      </c>
      <c r="J12" s="15">
        <f t="shared" si="1"/>
        <v>57.941819539184564</v>
      </c>
      <c r="K12" s="15">
        <f>K11-7.5*K11/100</f>
        <v>46.353455631347657</v>
      </c>
      <c r="L12" s="15">
        <f t="shared" si="2"/>
        <v>34.765091723510736</v>
      </c>
      <c r="M12" s="15">
        <f t="shared" si="1"/>
        <v>28.970909769592282</v>
      </c>
    </row>
    <row r="13" spans="1:13" x14ac:dyDescent="0.25">
      <c r="A13" s="14">
        <v>9</v>
      </c>
      <c r="B13" s="15">
        <f t="shared" si="0"/>
        <v>2143.8473229498295</v>
      </c>
      <c r="C13" s="15">
        <f t="shared" si="1"/>
        <v>964.73129532742314</v>
      </c>
      <c r="D13" s="15">
        <f t="shared" si="1"/>
        <v>857.53892917993153</v>
      </c>
      <c r="E13" s="15">
        <f t="shared" si="1"/>
        <v>643.15419688494876</v>
      </c>
      <c r="F13" s="15">
        <f t="shared" si="1"/>
        <v>214.38473229498288</v>
      </c>
      <c r="G13" s="15">
        <f t="shared" si="1"/>
        <v>107.19236614749144</v>
      </c>
      <c r="H13" s="15">
        <f t="shared" si="1"/>
        <v>85.75389291799317</v>
      </c>
      <c r="I13" s="15">
        <f t="shared" si="1"/>
        <v>64.315419688494856</v>
      </c>
      <c r="J13" s="15">
        <f t="shared" si="1"/>
        <v>53.596183073745721</v>
      </c>
      <c r="K13" s="15">
        <f>K12-7.5*K12/100</f>
        <v>42.876946458996585</v>
      </c>
      <c r="L13" s="15">
        <f>L12-7.5*L12/100</f>
        <v>32.157709844247428</v>
      </c>
      <c r="M13" s="15">
        <f t="shared" si="1"/>
        <v>26.79809153687286</v>
      </c>
    </row>
    <row r="14" spans="1:13" x14ac:dyDescent="0.25">
      <c r="A14" s="14">
        <v>10</v>
      </c>
      <c r="B14" s="15">
        <f t="shared" si="0"/>
        <v>1983.0587737285923</v>
      </c>
      <c r="C14" s="15">
        <f t="shared" si="1"/>
        <v>892.37644817786645</v>
      </c>
      <c r="D14" s="15">
        <f t="shared" si="1"/>
        <v>793.22350949143663</v>
      </c>
      <c r="E14" s="15">
        <f t="shared" si="1"/>
        <v>594.91763211857756</v>
      </c>
      <c r="F14" s="15">
        <f t="shared" si="1"/>
        <v>198.30587737285916</v>
      </c>
      <c r="G14" s="15">
        <f t="shared" si="1"/>
        <v>99.152938686429579</v>
      </c>
      <c r="H14" s="15">
        <f t="shared" si="1"/>
        <v>79.322350949143683</v>
      </c>
      <c r="I14" s="15">
        <f t="shared" si="1"/>
        <v>59.491763211857744</v>
      </c>
      <c r="J14" s="15">
        <f t="shared" si="1"/>
        <v>49.576469343214789</v>
      </c>
      <c r="K14" s="15">
        <f>K13-7.5*K13/100</f>
        <v>39.661175474571841</v>
      </c>
      <c r="L14" s="15">
        <f t="shared" ref="L14" si="3">L13-7.5*L13/100</f>
        <v>29.745881605928872</v>
      </c>
      <c r="M14" s="15">
        <f t="shared" si="1"/>
        <v>24.788234671607395</v>
      </c>
    </row>
    <row r="15" spans="1:13" x14ac:dyDescent="0.25">
      <c r="A15" s="14">
        <v>11</v>
      </c>
      <c r="B15" s="15">
        <f t="shared" si="0"/>
        <v>1834.3293656989479</v>
      </c>
      <c r="C15" s="15">
        <f t="shared" si="1"/>
        <v>825.44821456452644</v>
      </c>
      <c r="D15" s="15">
        <f t="shared" si="1"/>
        <v>733.73174627957883</v>
      </c>
      <c r="E15" s="15">
        <f t="shared" si="1"/>
        <v>550.29880970968429</v>
      </c>
      <c r="F15" s="15">
        <f t="shared" si="1"/>
        <v>183.43293656989471</v>
      </c>
      <c r="G15" s="15">
        <f t="shared" si="1"/>
        <v>91.716468284947354</v>
      </c>
      <c r="H15" s="15">
        <f t="shared" si="1"/>
        <v>73.373174627957908</v>
      </c>
      <c r="I15" s="15">
        <f t="shared" si="1"/>
        <v>55.029880970968414</v>
      </c>
      <c r="J15" s="15">
        <f>J14-7.5*J14/100</f>
        <v>45.858234142473677</v>
      </c>
      <c r="K15" s="15"/>
      <c r="L15" s="15"/>
      <c r="M15" s="15"/>
    </row>
    <row r="16" spans="1:13" x14ac:dyDescent="0.25">
      <c r="A16" s="14">
        <v>12</v>
      </c>
      <c r="B16" s="15">
        <f t="shared" si="0"/>
        <v>1696.7546632715269</v>
      </c>
      <c r="C16" s="15">
        <f t="shared" si="1"/>
        <v>763.53959847218698</v>
      </c>
      <c r="D16" s="15">
        <f t="shared" si="1"/>
        <v>678.70186530861042</v>
      </c>
      <c r="E16" s="15">
        <f t="shared" si="1"/>
        <v>509.02639898145799</v>
      </c>
      <c r="F16" s="15">
        <f t="shared" si="1"/>
        <v>169.67546632715261</v>
      </c>
      <c r="G16" s="15">
        <f t="shared" si="1"/>
        <v>84.837733163576303</v>
      </c>
      <c r="H16" s="15">
        <f t="shared" si="1"/>
        <v>67.870186530861062</v>
      </c>
      <c r="I16" s="15">
        <f t="shared" si="1"/>
        <v>50.902639898145779</v>
      </c>
      <c r="J16" s="15">
        <f>J15-7.5*J15/100</f>
        <v>42.418866581788151</v>
      </c>
      <c r="K16" s="15"/>
      <c r="L16" s="15"/>
      <c r="M16" s="15"/>
    </row>
    <row r="17" spans="1:13" x14ac:dyDescent="0.25">
      <c r="A17" s="14">
        <v>13</v>
      </c>
      <c r="B17" s="15">
        <f t="shared" si="0"/>
        <v>1569.4980635261622</v>
      </c>
      <c r="C17" s="15">
        <f t="shared" si="1"/>
        <v>706.27412858677292</v>
      </c>
      <c r="D17" s="15">
        <f t="shared" si="1"/>
        <v>627.7992254104646</v>
      </c>
      <c r="E17" s="15">
        <f t="shared" si="1"/>
        <v>470.84941905784865</v>
      </c>
      <c r="F17" s="15">
        <f t="shared" si="1"/>
        <v>156.94980635261615</v>
      </c>
      <c r="G17" s="15">
        <f t="shared" si="1"/>
        <v>78.474903176308075</v>
      </c>
      <c r="H17" s="15">
        <f t="shared" si="1"/>
        <v>62.779922541046481</v>
      </c>
      <c r="I17" s="15">
        <f t="shared" si="1"/>
        <v>47.084941905784845</v>
      </c>
      <c r="J17" s="15">
        <f t="shared" si="1"/>
        <v>39.237451588154038</v>
      </c>
      <c r="K17" s="15"/>
      <c r="L17" s="15"/>
      <c r="M17" s="15"/>
    </row>
    <row r="18" spans="1:13" x14ac:dyDescent="0.25">
      <c r="A18" s="14">
        <v>14</v>
      </c>
      <c r="B18" s="15">
        <f t="shared" si="0"/>
        <v>1451.7857087617001</v>
      </c>
      <c r="C18" s="15">
        <f t="shared" si="1"/>
        <v>653.30356894276497</v>
      </c>
      <c r="D18" s="15">
        <f t="shared" si="1"/>
        <v>580.71428350467977</v>
      </c>
      <c r="E18" s="15">
        <f t="shared" si="1"/>
        <v>435.53571262851</v>
      </c>
      <c r="F18" s="15">
        <f t="shared" si="1"/>
        <v>145.17857087616994</v>
      </c>
      <c r="G18" s="15">
        <f t="shared" si="1"/>
        <v>72.589285438084971</v>
      </c>
      <c r="H18" s="15">
        <f t="shared" si="1"/>
        <v>58.071428350467997</v>
      </c>
      <c r="I18" s="15">
        <f t="shared" si="1"/>
        <v>43.55357126285098</v>
      </c>
      <c r="J18" s="15">
        <f t="shared" si="1"/>
        <v>36.294642719042486</v>
      </c>
      <c r="K18" s="15"/>
      <c r="L18" s="15"/>
      <c r="M18" s="15"/>
    </row>
    <row r="19" spans="1:13" x14ac:dyDescent="0.25">
      <c r="A19" s="14">
        <v>15</v>
      </c>
      <c r="B19" s="15">
        <f t="shared" si="0"/>
        <v>1342.9017806045727</v>
      </c>
      <c r="C19" s="15">
        <f t="shared" si="1"/>
        <v>604.30580127205758</v>
      </c>
      <c r="D19" s="15">
        <f t="shared" si="1"/>
        <v>537.16071224182883</v>
      </c>
      <c r="E19" s="15">
        <f t="shared" si="1"/>
        <v>402.87053418137174</v>
      </c>
      <c r="F19" s="15">
        <f t="shared" si="1"/>
        <v>134.29017806045721</v>
      </c>
      <c r="G19" s="15">
        <f t="shared" si="1"/>
        <v>67.145089030228604</v>
      </c>
      <c r="H19" s="15">
        <f t="shared" si="1"/>
        <v>53.716071224182897</v>
      </c>
      <c r="I19" s="15">
        <f t="shared" si="1"/>
        <v>40.287053418137155</v>
      </c>
      <c r="J19" s="15">
        <f t="shared" si="1"/>
        <v>33.572544515114302</v>
      </c>
      <c r="K19" s="15"/>
      <c r="L19" s="15"/>
      <c r="M19" s="15"/>
    </row>
    <row r="20" spans="1:13" x14ac:dyDescent="0.25">
      <c r="A20" s="14">
        <v>16</v>
      </c>
      <c r="B20" s="15">
        <f t="shared" si="0"/>
        <v>1242.1841470592296</v>
      </c>
      <c r="C20" s="15">
        <f t="shared" si="1"/>
        <v>558.98286617665326</v>
      </c>
      <c r="D20" s="15">
        <f t="shared" si="1"/>
        <v>496.8736588236917</v>
      </c>
      <c r="E20" s="15">
        <f t="shared" si="1"/>
        <v>372.65524411776886</v>
      </c>
      <c r="F20" s="15">
        <f t="shared" si="1"/>
        <v>124.21841470592292</v>
      </c>
      <c r="G20" s="15">
        <f t="shared" si="1"/>
        <v>62.109207352961462</v>
      </c>
      <c r="H20" s="15">
        <f t="shared" si="1"/>
        <v>49.687365882369178</v>
      </c>
      <c r="I20" s="15">
        <f t="shared" si="1"/>
        <v>37.265524411776866</v>
      </c>
      <c r="J20" s="15">
        <f t="shared" si="1"/>
        <v>31.054603676480731</v>
      </c>
      <c r="K20" s="15"/>
      <c r="L20" s="15"/>
      <c r="M20" s="15"/>
    </row>
    <row r="21" spans="1:13" x14ac:dyDescent="0.25">
      <c r="A21" s="14">
        <v>17</v>
      </c>
      <c r="B21" s="15">
        <f t="shared" si="0"/>
        <v>1149.0203360297874</v>
      </c>
      <c r="C21" s="15">
        <f t="shared" si="1"/>
        <v>517.05915121340422</v>
      </c>
      <c r="D21" s="15">
        <f t="shared" si="1"/>
        <v>459.60813441191482</v>
      </c>
      <c r="E21" s="15">
        <f t="shared" si="1"/>
        <v>344.70610080893618</v>
      </c>
      <c r="F21" s="15">
        <f t="shared" si="1"/>
        <v>114.9020336029787</v>
      </c>
      <c r="G21" s="15">
        <f t="shared" si="1"/>
        <v>57.451016801489352</v>
      </c>
      <c r="H21" s="15">
        <f t="shared" si="1"/>
        <v>45.96081344119149</v>
      </c>
      <c r="I21" s="15">
        <f t="shared" si="1"/>
        <v>34.4706100808936</v>
      </c>
      <c r="J21" s="15">
        <f t="shared" si="1"/>
        <v>28.725508400744676</v>
      </c>
      <c r="K21" s="15"/>
      <c r="L21" s="15"/>
      <c r="M21" s="15"/>
    </row>
    <row r="22" spans="1:13" x14ac:dyDescent="0.25">
      <c r="A22" s="14">
        <v>18</v>
      </c>
      <c r="B22" s="15">
        <f t="shared" si="0"/>
        <v>1062.8438108275534</v>
      </c>
      <c r="C22" s="15">
        <f t="shared" ref="C22:J37" si="4">C21-7.5*C21/100</f>
        <v>478.27971487239893</v>
      </c>
      <c r="D22" s="15">
        <f t="shared" si="4"/>
        <v>425.13752433102121</v>
      </c>
      <c r="E22" s="15">
        <f t="shared" si="4"/>
        <v>318.85314324826595</v>
      </c>
      <c r="F22" s="15">
        <f t="shared" si="4"/>
        <v>106.2843810827553</v>
      </c>
      <c r="G22" s="15">
        <f t="shared" si="4"/>
        <v>53.142190541377651</v>
      </c>
      <c r="H22" s="15">
        <f t="shared" si="4"/>
        <v>42.513752433102127</v>
      </c>
      <c r="I22" s="15">
        <f t="shared" si="4"/>
        <v>31.885314324826581</v>
      </c>
      <c r="J22" s="15">
        <f t="shared" si="4"/>
        <v>26.571095270688826</v>
      </c>
      <c r="K22" s="15"/>
      <c r="L22" s="15"/>
      <c r="M22" s="15"/>
    </row>
    <row r="23" spans="1:13" x14ac:dyDescent="0.25">
      <c r="A23" s="14">
        <v>19</v>
      </c>
      <c r="B23" s="15">
        <f t="shared" si="0"/>
        <v>983.13052501548691</v>
      </c>
      <c r="C23" s="15">
        <f t="shared" si="4"/>
        <v>442.40873625696901</v>
      </c>
      <c r="D23" s="15">
        <f t="shared" si="4"/>
        <v>393.25221000619462</v>
      </c>
      <c r="E23" s="15">
        <f t="shared" si="4"/>
        <v>294.939157504646</v>
      </c>
      <c r="F23" s="15">
        <f t="shared" si="4"/>
        <v>98.313052501548654</v>
      </c>
      <c r="G23" s="15">
        <f t="shared" si="4"/>
        <v>49.156526250774327</v>
      </c>
      <c r="H23" s="15">
        <f t="shared" si="4"/>
        <v>39.325221000619464</v>
      </c>
      <c r="I23" s="15">
        <f t="shared" si="4"/>
        <v>29.493915750464588</v>
      </c>
      <c r="J23" s="15">
        <f t="shared" si="4"/>
        <v>24.578263125387164</v>
      </c>
      <c r="K23" s="15"/>
      <c r="L23" s="15"/>
      <c r="M23" s="15"/>
    </row>
    <row r="24" spans="1:13" x14ac:dyDescent="0.25">
      <c r="A24" s="14">
        <v>20</v>
      </c>
      <c r="B24" s="15">
        <f t="shared" si="0"/>
        <v>909.39573563932538</v>
      </c>
      <c r="C24" s="15">
        <f t="shared" si="4"/>
        <v>409.22808103769631</v>
      </c>
      <c r="D24" s="15">
        <f t="shared" si="4"/>
        <v>363.75829425572999</v>
      </c>
      <c r="E24" s="15">
        <f t="shared" si="4"/>
        <v>272.81872069179758</v>
      </c>
      <c r="F24" s="15">
        <f t="shared" si="4"/>
        <v>90.939573563932498</v>
      </c>
      <c r="G24" s="15">
        <f t="shared" si="4"/>
        <v>45.469786781966249</v>
      </c>
      <c r="H24" s="15">
        <f t="shared" si="4"/>
        <v>36.375829425573002</v>
      </c>
      <c r="I24" s="15">
        <f t="shared" si="4"/>
        <v>27.281872069179744</v>
      </c>
      <c r="J24" s="15">
        <f t="shared" si="4"/>
        <v>22.734893390983125</v>
      </c>
      <c r="K24" s="15"/>
      <c r="L24" s="15"/>
      <c r="M24" s="15"/>
    </row>
    <row r="25" spans="1:13" x14ac:dyDescent="0.25">
      <c r="A25" s="14">
        <v>21</v>
      </c>
      <c r="B25" s="15">
        <f t="shared" si="0"/>
        <v>841.19105546637593</v>
      </c>
      <c r="C25" s="15">
        <f t="shared" si="4"/>
        <v>378.53597495986907</v>
      </c>
      <c r="D25" s="15">
        <f t="shared" si="4"/>
        <v>336.47642218655022</v>
      </c>
      <c r="E25" s="15">
        <f t="shared" si="4"/>
        <v>252.35731663991277</v>
      </c>
      <c r="F25" s="15">
        <f t="shared" si="4"/>
        <v>84.119105546637556</v>
      </c>
      <c r="G25" s="15"/>
      <c r="H25" s="15"/>
      <c r="I25" s="15"/>
      <c r="J25" s="15"/>
      <c r="K25" s="15"/>
      <c r="L25" s="15"/>
      <c r="M25" s="15"/>
    </row>
    <row r="26" spans="1:13" x14ac:dyDescent="0.25">
      <c r="A26" s="14">
        <v>22</v>
      </c>
      <c r="B26" s="15">
        <f t="shared" si="0"/>
        <v>778.10172630639772</v>
      </c>
      <c r="C26" s="15">
        <f t="shared" si="4"/>
        <v>350.14577683787888</v>
      </c>
      <c r="D26" s="15">
        <f t="shared" si="4"/>
        <v>311.24069052255896</v>
      </c>
      <c r="E26" s="15">
        <f t="shared" si="4"/>
        <v>233.43051789191929</v>
      </c>
      <c r="F26" s="15">
        <f t="shared" si="4"/>
        <v>77.810172630639741</v>
      </c>
      <c r="G26" s="15"/>
      <c r="H26" s="15"/>
      <c r="I26" s="15"/>
      <c r="J26" s="15"/>
      <c r="K26" s="15"/>
      <c r="L26" s="15"/>
      <c r="M26" s="15"/>
    </row>
    <row r="27" spans="1:13" x14ac:dyDescent="0.25">
      <c r="A27" s="14">
        <v>23</v>
      </c>
      <c r="B27" s="15">
        <f t="shared" si="0"/>
        <v>719.74409683341787</v>
      </c>
      <c r="C27" s="15">
        <f t="shared" si="4"/>
        <v>323.88484357503796</v>
      </c>
      <c r="D27" s="15">
        <f t="shared" si="4"/>
        <v>287.89763873336705</v>
      </c>
      <c r="E27" s="15">
        <f t="shared" si="4"/>
        <v>215.92322905002536</v>
      </c>
      <c r="F27" s="15">
        <f t="shared" si="4"/>
        <v>71.974409683341761</v>
      </c>
      <c r="G27" s="15"/>
      <c r="H27" s="15"/>
      <c r="I27" s="15"/>
      <c r="J27" s="15"/>
      <c r="K27" s="15"/>
      <c r="L27" s="15"/>
      <c r="M27" s="15"/>
    </row>
    <row r="28" spans="1:13" x14ac:dyDescent="0.25">
      <c r="A28" s="14">
        <v>24</v>
      </c>
      <c r="B28" s="15">
        <f t="shared" si="0"/>
        <v>665.76328957091152</v>
      </c>
      <c r="C28" s="15">
        <f t="shared" si="4"/>
        <v>299.59348030691012</v>
      </c>
      <c r="D28" s="15">
        <f t="shared" si="4"/>
        <v>266.30531582836454</v>
      </c>
      <c r="E28" s="15">
        <f t="shared" si="4"/>
        <v>199.72898687127346</v>
      </c>
      <c r="F28" s="15">
        <f t="shared" si="4"/>
        <v>66.576328957091135</v>
      </c>
      <c r="G28" s="15"/>
      <c r="H28" s="15"/>
      <c r="I28" s="15"/>
      <c r="J28" s="15"/>
      <c r="K28" s="15"/>
      <c r="L28" s="15"/>
      <c r="M28" s="15"/>
    </row>
    <row r="29" spans="1:13" x14ac:dyDescent="0.25">
      <c r="A29" s="14">
        <v>25</v>
      </c>
      <c r="B29" s="15">
        <f t="shared" si="0"/>
        <v>615.83104285309321</v>
      </c>
      <c r="C29" s="15">
        <f t="shared" si="4"/>
        <v>277.12396928389188</v>
      </c>
      <c r="D29" s="15">
        <f t="shared" si="4"/>
        <v>246.33241714123722</v>
      </c>
      <c r="E29" s="15">
        <f t="shared" si="4"/>
        <v>184.74931285592794</v>
      </c>
      <c r="F29" s="15">
        <f t="shared" si="4"/>
        <v>61.583104285309304</v>
      </c>
      <c r="G29" s="15"/>
      <c r="H29" s="15"/>
      <c r="I29" s="15"/>
      <c r="J29" s="15"/>
      <c r="K29" s="15"/>
      <c r="L29" s="15"/>
      <c r="M29" s="15"/>
    </row>
    <row r="30" spans="1:13" x14ac:dyDescent="0.25">
      <c r="A30" s="14">
        <v>26</v>
      </c>
      <c r="B30" s="15">
        <f t="shared" si="0"/>
        <v>569.64371463911118</v>
      </c>
      <c r="C30" s="15">
        <f t="shared" si="4"/>
        <v>256.33967158759998</v>
      </c>
      <c r="D30" s="15">
        <f t="shared" si="4"/>
        <v>227.85748585564443</v>
      </c>
      <c r="E30" s="15">
        <f t="shared" si="4"/>
        <v>170.89311439173335</v>
      </c>
      <c r="F30" s="15">
        <f t="shared" si="4"/>
        <v>56.964371463911107</v>
      </c>
      <c r="G30" s="15"/>
      <c r="H30" s="15"/>
      <c r="I30" s="15"/>
      <c r="J30" s="15"/>
      <c r="K30" s="15"/>
      <c r="L30" s="15"/>
      <c r="M30" s="15"/>
    </row>
    <row r="31" spans="1:13" x14ac:dyDescent="0.25">
      <c r="A31" s="14">
        <v>27</v>
      </c>
      <c r="B31" s="15">
        <f t="shared" si="0"/>
        <v>526.92043604117782</v>
      </c>
      <c r="C31" s="15">
        <f t="shared" si="4"/>
        <v>237.11419621852997</v>
      </c>
      <c r="D31" s="15">
        <f t="shared" si="4"/>
        <v>210.76817441647108</v>
      </c>
      <c r="E31" s="15">
        <f t="shared" si="4"/>
        <v>158.07613081235334</v>
      </c>
      <c r="F31" s="15">
        <f t="shared" si="4"/>
        <v>52.692043604117771</v>
      </c>
      <c r="G31" s="15"/>
      <c r="H31" s="15"/>
      <c r="I31" s="15"/>
      <c r="J31" s="15"/>
      <c r="K31" s="15"/>
      <c r="L31" s="15"/>
      <c r="M31" s="15"/>
    </row>
    <row r="32" spans="1:13" x14ac:dyDescent="0.25">
      <c r="A32" s="14">
        <v>28</v>
      </c>
      <c r="B32" s="15">
        <f t="shared" si="0"/>
        <v>487.40140333808949</v>
      </c>
      <c r="C32" s="15">
        <f t="shared" si="4"/>
        <v>219.33063150214022</v>
      </c>
      <c r="D32" s="15">
        <f t="shared" si="4"/>
        <v>194.96056133523575</v>
      </c>
      <c r="E32" s="15">
        <f t="shared" si="4"/>
        <v>146.22042100142684</v>
      </c>
      <c r="F32" s="15">
        <f t="shared" si="4"/>
        <v>48.740140333808938</v>
      </c>
      <c r="G32" s="15"/>
      <c r="H32" s="15"/>
      <c r="I32" s="15"/>
      <c r="J32" s="15"/>
      <c r="K32" s="15"/>
      <c r="L32" s="15"/>
      <c r="M32" s="15"/>
    </row>
    <row r="33" spans="1:13" x14ac:dyDescent="0.25">
      <c r="A33" s="14">
        <v>29</v>
      </c>
      <c r="B33" s="15">
        <f t="shared" si="0"/>
        <v>450.84629808773281</v>
      </c>
      <c r="C33" s="15">
        <f t="shared" si="4"/>
        <v>202.8808341394797</v>
      </c>
      <c r="D33" s="15">
        <f t="shared" si="4"/>
        <v>180.33851923509306</v>
      </c>
      <c r="E33" s="15">
        <f t="shared" si="4"/>
        <v>135.25388942631983</v>
      </c>
      <c r="F33" s="15">
        <f t="shared" si="4"/>
        <v>45.084629808773265</v>
      </c>
      <c r="G33" s="15"/>
      <c r="H33" s="15"/>
      <c r="I33" s="15"/>
      <c r="J33" s="15"/>
      <c r="K33" s="15"/>
      <c r="L33" s="15"/>
      <c r="M33" s="15"/>
    </row>
    <row r="34" spans="1:13" x14ac:dyDescent="0.25">
      <c r="A34" s="14">
        <v>30</v>
      </c>
      <c r="B34" s="15">
        <f t="shared" si="0"/>
        <v>417.03282573115285</v>
      </c>
      <c r="C34" s="15">
        <f t="shared" si="4"/>
        <v>187.66477157901872</v>
      </c>
      <c r="D34" s="15">
        <f t="shared" si="4"/>
        <v>166.81313029246107</v>
      </c>
      <c r="E34" s="15">
        <f t="shared" si="4"/>
        <v>125.10984771934585</v>
      </c>
      <c r="F34" s="15">
        <f t="shared" si="4"/>
        <v>41.703282573115267</v>
      </c>
      <c r="G34" s="15"/>
      <c r="H34" s="15"/>
      <c r="I34" s="15"/>
      <c r="J34" s="15"/>
      <c r="K34" s="15"/>
      <c r="L34" s="15"/>
      <c r="M34" s="15"/>
    </row>
    <row r="35" spans="1:13" x14ac:dyDescent="0.25">
      <c r="A35" s="14">
        <v>31</v>
      </c>
      <c r="B35" s="15">
        <f t="shared" si="0"/>
        <v>385.75536380131638</v>
      </c>
      <c r="C35" s="15">
        <f t="shared" si="4"/>
        <v>173.58991371059233</v>
      </c>
      <c r="D35" s="15">
        <f t="shared" si="4"/>
        <v>154.30214552052649</v>
      </c>
      <c r="E35" s="15">
        <f t="shared" si="4"/>
        <v>115.72660914039491</v>
      </c>
      <c r="F35" s="15">
        <f t="shared" si="4"/>
        <v>38.575536380131624</v>
      </c>
      <c r="G35" s="15"/>
      <c r="H35" s="15"/>
      <c r="I35" s="15"/>
      <c r="J35" s="15"/>
      <c r="K35" s="15"/>
      <c r="L35" s="15"/>
      <c r="M35" s="15"/>
    </row>
    <row r="36" spans="1:13" x14ac:dyDescent="0.25">
      <c r="A36" s="14">
        <v>32</v>
      </c>
      <c r="B36" s="15">
        <f t="shared" si="0"/>
        <v>356.82371151621766</v>
      </c>
      <c r="C36" s="15">
        <f t="shared" si="4"/>
        <v>160.5706701822979</v>
      </c>
      <c r="D36" s="15">
        <f t="shared" si="4"/>
        <v>142.72948460648701</v>
      </c>
      <c r="E36" s="15">
        <f t="shared" si="4"/>
        <v>107.0471134548653</v>
      </c>
      <c r="F36" s="15">
        <f t="shared" si="4"/>
        <v>35.682371151621751</v>
      </c>
      <c r="G36" s="15"/>
      <c r="H36" s="15"/>
      <c r="I36" s="15"/>
      <c r="J36" s="15"/>
      <c r="K36" s="15"/>
      <c r="L36" s="15"/>
      <c r="M36" s="15"/>
    </row>
    <row r="37" spans="1:13" x14ac:dyDescent="0.25">
      <c r="A37" s="14">
        <v>33</v>
      </c>
      <c r="B37" s="15">
        <f t="shared" si="0"/>
        <v>330.06193315250135</v>
      </c>
      <c r="C37" s="15">
        <f t="shared" si="4"/>
        <v>148.52786991862556</v>
      </c>
      <c r="D37" s="15">
        <f t="shared" si="4"/>
        <v>132.02477326100049</v>
      </c>
      <c r="E37" s="15">
        <f t="shared" si="4"/>
        <v>99.018579945750403</v>
      </c>
      <c r="F37" s="15">
        <f t="shared" si="4"/>
        <v>33.006193315250123</v>
      </c>
      <c r="G37" s="15"/>
      <c r="H37" s="15"/>
      <c r="I37" s="15"/>
      <c r="J37" s="15"/>
      <c r="K37" s="15"/>
      <c r="L37" s="15"/>
      <c r="M37" s="15"/>
    </row>
    <row r="38" spans="1:13" x14ac:dyDescent="0.25">
      <c r="A38" s="14">
        <v>34</v>
      </c>
      <c r="B38" s="15">
        <f t="shared" si="0"/>
        <v>305.30728816606376</v>
      </c>
      <c r="C38" s="15">
        <f t="shared" ref="C38:F53" si="5">C37-7.5*C37/100</f>
        <v>137.38827967472864</v>
      </c>
      <c r="D38" s="15">
        <f t="shared" si="5"/>
        <v>122.12291526642545</v>
      </c>
      <c r="E38" s="15">
        <f t="shared" si="5"/>
        <v>91.592186449819124</v>
      </c>
      <c r="F38" s="15">
        <f t="shared" si="5"/>
        <v>30.530728816606363</v>
      </c>
      <c r="G38" s="15"/>
      <c r="H38" s="15"/>
      <c r="I38" s="15"/>
      <c r="J38" s="15"/>
      <c r="K38" s="15"/>
      <c r="L38" s="15"/>
      <c r="M38" s="15"/>
    </row>
    <row r="39" spans="1:13" x14ac:dyDescent="0.25">
      <c r="A39" s="14">
        <v>35</v>
      </c>
      <c r="B39" s="15">
        <f t="shared" si="0"/>
        <v>282.40924155360898</v>
      </c>
      <c r="C39" s="15">
        <f t="shared" si="5"/>
        <v>127.08415869912399</v>
      </c>
      <c r="D39" s="15">
        <f t="shared" si="5"/>
        <v>112.96369662144355</v>
      </c>
      <c r="E39" s="15">
        <f t="shared" si="5"/>
        <v>84.722772466082688</v>
      </c>
      <c r="F39" s="15">
        <f t="shared" si="5"/>
        <v>28.240924155360887</v>
      </c>
      <c r="G39" s="15"/>
      <c r="H39" s="15"/>
      <c r="I39" s="15"/>
      <c r="J39" s="15"/>
      <c r="K39" s="15"/>
      <c r="L39" s="15"/>
      <c r="M39" s="15"/>
    </row>
    <row r="40" spans="1:13" x14ac:dyDescent="0.25">
      <c r="A40" s="14">
        <v>36</v>
      </c>
      <c r="B40" s="15">
        <f t="shared" si="0"/>
        <v>261.22854843708831</v>
      </c>
      <c r="C40" s="15">
        <f t="shared" si="5"/>
        <v>117.55284679668969</v>
      </c>
      <c r="D40" s="15">
        <f t="shared" si="5"/>
        <v>104.49141937483527</v>
      </c>
      <c r="E40" s="15">
        <f t="shared" si="5"/>
        <v>78.368564531126481</v>
      </c>
      <c r="F40" s="15">
        <f t="shared" si="5"/>
        <v>26.122854843708819</v>
      </c>
      <c r="G40" s="15"/>
      <c r="H40" s="15"/>
      <c r="I40" s="15"/>
      <c r="J40" s="15"/>
      <c r="K40" s="15"/>
      <c r="L40" s="15"/>
      <c r="M40" s="15"/>
    </row>
    <row r="41" spans="1:13" x14ac:dyDescent="0.25">
      <c r="A41" s="14">
        <v>37</v>
      </c>
      <c r="B41" s="15">
        <f t="shared" si="0"/>
        <v>241.63640730430669</v>
      </c>
      <c r="C41" s="15">
        <f t="shared" si="5"/>
        <v>108.73638328693796</v>
      </c>
      <c r="D41" s="15">
        <f t="shared" si="5"/>
        <v>96.654562921722629</v>
      </c>
      <c r="E41" s="15">
        <f t="shared" si="5"/>
        <v>72.490922191292</v>
      </c>
      <c r="F41" s="15">
        <f t="shared" si="5"/>
        <v>24.163640730430657</v>
      </c>
      <c r="G41" s="15"/>
      <c r="H41" s="15"/>
      <c r="I41" s="15"/>
      <c r="J41" s="15"/>
      <c r="K41" s="15"/>
      <c r="L41" s="15"/>
      <c r="M41" s="15"/>
    </row>
    <row r="42" spans="1:13" x14ac:dyDescent="0.25">
      <c r="A42" s="14">
        <v>38</v>
      </c>
      <c r="B42" s="15">
        <f t="shared" si="0"/>
        <v>223.51367675648368</v>
      </c>
      <c r="C42" s="15">
        <f t="shared" si="5"/>
        <v>100.58115454041761</v>
      </c>
      <c r="D42" s="15">
        <f t="shared" si="5"/>
        <v>89.405470702593433</v>
      </c>
      <c r="E42" s="15">
        <f t="shared" si="5"/>
        <v>67.0541030269451</v>
      </c>
      <c r="F42" s="15">
        <f t="shared" si="5"/>
        <v>22.351367675648358</v>
      </c>
      <c r="G42" s="15"/>
      <c r="H42" s="15"/>
      <c r="I42" s="15"/>
      <c r="J42" s="15"/>
      <c r="K42" s="15"/>
      <c r="L42" s="15"/>
      <c r="M42" s="15"/>
    </row>
    <row r="43" spans="1:13" x14ac:dyDescent="0.25">
      <c r="A43" s="14">
        <v>39</v>
      </c>
      <c r="B43" s="15">
        <f t="shared" si="0"/>
        <v>206.7501509997474</v>
      </c>
      <c r="C43" s="15">
        <f t="shared" si="5"/>
        <v>93.037567949886295</v>
      </c>
      <c r="D43" s="15">
        <f t="shared" si="5"/>
        <v>82.700060399898931</v>
      </c>
      <c r="E43" s="15">
        <f t="shared" si="5"/>
        <v>62.025045299924216</v>
      </c>
      <c r="F43" s="15">
        <f t="shared" si="5"/>
        <v>20.675015099974733</v>
      </c>
      <c r="G43" s="15"/>
      <c r="H43" s="15"/>
      <c r="I43" s="15"/>
      <c r="J43" s="15"/>
      <c r="K43" s="15"/>
      <c r="L43" s="15"/>
      <c r="M43" s="15"/>
    </row>
    <row r="44" spans="1:13" x14ac:dyDescent="0.25">
      <c r="A44" s="14">
        <v>40</v>
      </c>
      <c r="B44" s="15">
        <f t="shared" si="0"/>
        <v>191.24388967476634</v>
      </c>
      <c r="C44" s="15">
        <f t="shared" si="5"/>
        <v>86.05975035364483</v>
      </c>
      <c r="D44" s="15">
        <f t="shared" si="5"/>
        <v>76.497555869906506</v>
      </c>
      <c r="E44" s="15">
        <f t="shared" si="5"/>
        <v>57.373166902429901</v>
      </c>
      <c r="F44" s="15">
        <f t="shared" si="5"/>
        <v>19.124388967476627</v>
      </c>
      <c r="G44" s="15"/>
      <c r="H44" s="15"/>
      <c r="I44" s="15"/>
      <c r="J44" s="15"/>
      <c r="K44" s="15"/>
      <c r="L44" s="15"/>
      <c r="M44" s="15"/>
    </row>
    <row r="45" spans="1:13" x14ac:dyDescent="0.25">
      <c r="A45" s="14">
        <v>41</v>
      </c>
      <c r="B45" s="15">
        <f t="shared" si="0"/>
        <v>176.90059794915885</v>
      </c>
      <c r="C45" s="15">
        <f t="shared" si="5"/>
        <v>79.605269077121463</v>
      </c>
      <c r="D45" s="15">
        <f t="shared" si="5"/>
        <v>70.760239179663515</v>
      </c>
      <c r="E45" s="15">
        <f t="shared" si="5"/>
        <v>53.070179384747661</v>
      </c>
      <c r="F45" s="15">
        <f t="shared" si="5"/>
        <v>17.690059794915879</v>
      </c>
      <c r="G45" s="15"/>
      <c r="H45" s="15"/>
      <c r="I45" s="15"/>
      <c r="J45" s="15"/>
      <c r="K45" s="15"/>
      <c r="L45" s="15"/>
      <c r="M45" s="15"/>
    </row>
    <row r="46" spans="1:13" x14ac:dyDescent="0.25">
      <c r="A46" s="14">
        <v>42</v>
      </c>
      <c r="B46" s="15">
        <f t="shared" si="0"/>
        <v>163.63305310297193</v>
      </c>
      <c r="C46" s="15">
        <f t="shared" si="5"/>
        <v>73.634873896337353</v>
      </c>
      <c r="D46" s="15">
        <f t="shared" si="5"/>
        <v>65.453221241188757</v>
      </c>
      <c r="E46" s="15">
        <f t="shared" si="5"/>
        <v>49.089915930891586</v>
      </c>
      <c r="F46" s="15">
        <f t="shared" si="5"/>
        <v>16.363305310297189</v>
      </c>
      <c r="G46" s="15"/>
      <c r="H46" s="15"/>
      <c r="I46" s="15"/>
      <c r="J46" s="15"/>
      <c r="K46" s="15"/>
      <c r="L46" s="15"/>
      <c r="M46" s="15"/>
    </row>
    <row r="47" spans="1:13" x14ac:dyDescent="0.25">
      <c r="A47" s="14">
        <v>43</v>
      </c>
      <c r="B47" s="15">
        <f t="shared" si="0"/>
        <v>151.36057412024903</v>
      </c>
      <c r="C47" s="15">
        <f t="shared" si="5"/>
        <v>68.112258354112058</v>
      </c>
      <c r="D47" s="15">
        <f t="shared" si="5"/>
        <v>60.544229648099602</v>
      </c>
      <c r="E47" s="15">
        <f t="shared" si="5"/>
        <v>45.408172236074719</v>
      </c>
      <c r="F47" s="15">
        <f t="shared" si="5"/>
        <v>15.136057412024901</v>
      </c>
      <c r="G47" s="15"/>
      <c r="H47" s="15"/>
      <c r="I47" s="15"/>
      <c r="J47" s="15"/>
      <c r="K47" s="15"/>
      <c r="L47" s="15"/>
      <c r="M47" s="15"/>
    </row>
    <row r="48" spans="1:13" x14ac:dyDescent="0.25">
      <c r="A48" s="14">
        <v>44</v>
      </c>
      <c r="B48" s="15">
        <f t="shared" si="0"/>
        <v>140.00853106123034</v>
      </c>
      <c r="C48" s="15">
        <f t="shared" si="5"/>
        <v>63.003838977553656</v>
      </c>
      <c r="D48" s="15">
        <f t="shared" si="5"/>
        <v>56.003412424492133</v>
      </c>
      <c r="E48" s="15">
        <f t="shared" si="5"/>
        <v>42.002559318369116</v>
      </c>
      <c r="F48" s="15">
        <f t="shared" si="5"/>
        <v>14.000853106123033</v>
      </c>
      <c r="G48" s="15"/>
      <c r="H48" s="15"/>
      <c r="I48" s="15"/>
      <c r="J48" s="15"/>
      <c r="K48" s="15"/>
      <c r="L48" s="15"/>
      <c r="M48" s="15"/>
    </row>
    <row r="49" spans="1:13" x14ac:dyDescent="0.25">
      <c r="A49" s="14">
        <v>45</v>
      </c>
      <c r="B49" s="15">
        <f t="shared" si="0"/>
        <v>129.50789123163807</v>
      </c>
      <c r="C49" s="15">
        <f t="shared" si="5"/>
        <v>58.278551054237134</v>
      </c>
      <c r="D49" s="15">
        <f t="shared" si="5"/>
        <v>51.803156492655219</v>
      </c>
      <c r="E49" s="15">
        <f t="shared" si="5"/>
        <v>38.852367369491432</v>
      </c>
      <c r="F49" s="15">
        <f t="shared" si="5"/>
        <v>12.950789123163805</v>
      </c>
      <c r="G49" s="15"/>
      <c r="H49" s="15"/>
      <c r="I49" s="15"/>
      <c r="J49" s="15"/>
      <c r="K49" s="15"/>
      <c r="L49" s="15"/>
      <c r="M49" s="15"/>
    </row>
    <row r="50" spans="1:13" x14ac:dyDescent="0.25">
      <c r="A50" s="14">
        <v>46</v>
      </c>
      <c r="B50" s="15">
        <f t="shared" si="0"/>
        <v>119.79479938926522</v>
      </c>
      <c r="C50" s="15">
        <f t="shared" si="5"/>
        <v>53.907659725169353</v>
      </c>
      <c r="D50" s="15">
        <f t="shared" si="5"/>
        <v>47.91791975570608</v>
      </c>
      <c r="E50" s="15">
        <f t="shared" si="5"/>
        <v>35.938439816779578</v>
      </c>
      <c r="F50" s="15">
        <f t="shared" si="5"/>
        <v>11.97947993892652</v>
      </c>
      <c r="G50" s="15"/>
      <c r="H50" s="15"/>
      <c r="I50" s="15"/>
      <c r="J50" s="15"/>
      <c r="K50" s="15"/>
      <c r="L50" s="15"/>
      <c r="M50" s="15"/>
    </row>
    <row r="51" spans="1:13" x14ac:dyDescent="0.25">
      <c r="A51" s="14">
        <v>47</v>
      </c>
      <c r="B51" s="15">
        <f t="shared" si="0"/>
        <v>110.81018943507033</v>
      </c>
      <c r="C51" s="15">
        <f t="shared" si="5"/>
        <v>49.864585245781655</v>
      </c>
      <c r="D51" s="15">
        <f t="shared" si="5"/>
        <v>44.324075774028124</v>
      </c>
      <c r="E51" s="15">
        <f t="shared" si="5"/>
        <v>33.243056830521112</v>
      </c>
      <c r="F51" s="15">
        <f t="shared" si="5"/>
        <v>11.081018943507031</v>
      </c>
      <c r="G51" s="15"/>
      <c r="H51" s="15"/>
      <c r="I51" s="15"/>
      <c r="J51" s="15"/>
      <c r="K51" s="15"/>
      <c r="L51" s="15"/>
      <c r="M51" s="15"/>
    </row>
    <row r="52" spans="1:13" x14ac:dyDescent="0.25">
      <c r="A52" s="14">
        <v>48</v>
      </c>
      <c r="B52" s="15">
        <f t="shared" si="0"/>
        <v>102.49942522744006</v>
      </c>
      <c r="C52" s="15">
        <f t="shared" si="5"/>
        <v>46.124741352348032</v>
      </c>
      <c r="D52" s="15">
        <f t="shared" si="5"/>
        <v>40.999770090976014</v>
      </c>
      <c r="E52" s="15">
        <f t="shared" si="5"/>
        <v>30.749827568232028</v>
      </c>
      <c r="F52" s="15">
        <f t="shared" si="5"/>
        <v>10.249942522744004</v>
      </c>
      <c r="G52" s="15"/>
      <c r="H52" s="15"/>
      <c r="I52" s="15"/>
      <c r="J52" s="15"/>
      <c r="K52" s="15"/>
      <c r="L52" s="15"/>
      <c r="M52" s="15"/>
    </row>
    <row r="53" spans="1:13" x14ac:dyDescent="0.25">
      <c r="A53" s="14">
        <v>49</v>
      </c>
      <c r="B53" s="15">
        <f t="shared" si="0"/>
        <v>94.811968335382048</v>
      </c>
      <c r="C53" s="15">
        <f t="shared" si="5"/>
        <v>42.665385750921928</v>
      </c>
      <c r="D53" s="15">
        <f t="shared" si="5"/>
        <v>37.924787334152811</v>
      </c>
      <c r="E53" s="15">
        <f t="shared" si="5"/>
        <v>28.443590500614626</v>
      </c>
      <c r="F53" s="15">
        <f t="shared" si="5"/>
        <v>9.4811968335382026</v>
      </c>
      <c r="G53" s="15"/>
      <c r="H53" s="15"/>
      <c r="I53" s="15"/>
      <c r="J53" s="15"/>
      <c r="K53" s="15"/>
      <c r="L53" s="15"/>
      <c r="M53" s="15"/>
    </row>
    <row r="54" spans="1:13" x14ac:dyDescent="0.25">
      <c r="A54" s="14">
        <v>50</v>
      </c>
      <c r="B54" s="15">
        <f t="shared" si="0"/>
        <v>87.701070710228393</v>
      </c>
      <c r="C54" s="15">
        <f t="shared" ref="C54:F63" si="6">C53-7.5*C53/100</f>
        <v>39.465481819602786</v>
      </c>
      <c r="D54" s="15">
        <f t="shared" si="6"/>
        <v>35.080428284091347</v>
      </c>
      <c r="E54" s="15">
        <f t="shared" si="6"/>
        <v>26.31032121306853</v>
      </c>
      <c r="F54" s="15">
        <f t="shared" si="6"/>
        <v>8.7701070710228368</v>
      </c>
      <c r="G54" s="15"/>
      <c r="H54" s="15"/>
      <c r="I54" s="15"/>
      <c r="J54" s="15"/>
      <c r="K54" s="15"/>
      <c r="L54" s="15"/>
      <c r="M54" s="15"/>
    </row>
    <row r="55" spans="1:13" x14ac:dyDescent="0.25">
      <c r="A55" s="14">
        <v>51</v>
      </c>
      <c r="B55" s="15">
        <f t="shared" si="0"/>
        <v>81.123490406961267</v>
      </c>
      <c r="C55" s="15">
        <f t="shared" si="6"/>
        <v>36.505570683132575</v>
      </c>
      <c r="D55" s="15">
        <f t="shared" si="6"/>
        <v>32.449396162784495</v>
      </c>
      <c r="E55" s="15">
        <f t="shared" si="6"/>
        <v>24.337047122088389</v>
      </c>
      <c r="F55" s="15"/>
      <c r="G55" s="15"/>
      <c r="H55" s="15"/>
      <c r="I55" s="15"/>
      <c r="J55" s="15"/>
      <c r="K55" s="15"/>
      <c r="L55" s="15"/>
      <c r="M55" s="15"/>
    </row>
    <row r="56" spans="1:13" x14ac:dyDescent="0.25">
      <c r="A56" s="14">
        <v>52</v>
      </c>
      <c r="B56" s="15">
        <f t="shared" si="0"/>
        <v>75.039228626439169</v>
      </c>
      <c r="C56" s="15">
        <f t="shared" si="6"/>
        <v>33.767652881897632</v>
      </c>
      <c r="D56" s="15">
        <f t="shared" si="6"/>
        <v>30.015691450575659</v>
      </c>
      <c r="E56" s="15">
        <f t="shared" si="6"/>
        <v>22.511768587931762</v>
      </c>
      <c r="F56" s="15"/>
      <c r="G56" s="15"/>
      <c r="H56" s="15"/>
      <c r="I56" s="15"/>
      <c r="J56" s="15"/>
      <c r="K56" s="15"/>
      <c r="L56" s="15"/>
      <c r="M56" s="15"/>
    </row>
    <row r="57" spans="1:13" x14ac:dyDescent="0.25">
      <c r="A57" s="14">
        <v>53</v>
      </c>
      <c r="B57" s="15">
        <f t="shared" si="0"/>
        <v>69.411286479456237</v>
      </c>
      <c r="C57" s="15">
        <f t="shared" si="6"/>
        <v>31.235078915755309</v>
      </c>
      <c r="D57" s="15">
        <f t="shared" si="6"/>
        <v>27.764514591782486</v>
      </c>
      <c r="E57" s="15">
        <f t="shared" si="6"/>
        <v>20.823385943836879</v>
      </c>
      <c r="F57" s="15"/>
      <c r="G57" s="15"/>
      <c r="H57" s="15"/>
      <c r="I57" s="15"/>
      <c r="J57" s="15"/>
      <c r="K57" s="15"/>
      <c r="L57" s="15"/>
      <c r="M57" s="15"/>
    </row>
    <row r="58" spans="1:13" x14ac:dyDescent="0.25">
      <c r="A58" s="14">
        <v>54</v>
      </c>
      <c r="B58" s="15">
        <f t="shared" si="0"/>
        <v>64.205439993497023</v>
      </c>
      <c r="C58" s="15">
        <f t="shared" si="6"/>
        <v>28.89244799707366</v>
      </c>
      <c r="D58" s="15">
        <f t="shared" si="6"/>
        <v>25.682175997398801</v>
      </c>
      <c r="E58" s="15">
        <f t="shared" si="6"/>
        <v>19.261631998049111</v>
      </c>
      <c r="F58" s="15"/>
      <c r="G58" s="15"/>
      <c r="H58" s="15"/>
      <c r="I58" s="15"/>
      <c r="J58" s="15"/>
      <c r="K58" s="15"/>
      <c r="L58" s="15"/>
      <c r="M58" s="15"/>
    </row>
    <row r="59" spans="1:13" x14ac:dyDescent="0.25">
      <c r="A59" s="14">
        <v>55</v>
      </c>
      <c r="B59" s="15">
        <f t="shared" si="0"/>
        <v>59.390031993984749</v>
      </c>
      <c r="C59" s="15">
        <f t="shared" si="6"/>
        <v>26.725514397293136</v>
      </c>
      <c r="D59" s="15">
        <f t="shared" si="6"/>
        <v>23.75601279759389</v>
      </c>
      <c r="E59" s="15">
        <f t="shared" si="6"/>
        <v>17.817009598195426</v>
      </c>
      <c r="F59" s="15"/>
      <c r="G59" s="15"/>
      <c r="H59" s="15"/>
      <c r="I59" s="15"/>
      <c r="J59" s="15"/>
      <c r="K59" s="15"/>
      <c r="L59" s="15"/>
      <c r="M59" s="15"/>
    </row>
    <row r="60" spans="1:13" x14ac:dyDescent="0.25">
      <c r="A60" s="14">
        <v>56</v>
      </c>
      <c r="B60" s="15">
        <f t="shared" si="0"/>
        <v>54.935779594435893</v>
      </c>
      <c r="C60" s="15">
        <f t="shared" si="6"/>
        <v>24.721100817496151</v>
      </c>
      <c r="D60" s="15">
        <f t="shared" si="6"/>
        <v>21.974311837774348</v>
      </c>
      <c r="E60" s="15">
        <f t="shared" si="6"/>
        <v>16.480733878330771</v>
      </c>
      <c r="F60" s="15"/>
      <c r="G60" s="15"/>
      <c r="H60" s="15"/>
      <c r="I60" s="15"/>
      <c r="J60" s="15"/>
      <c r="K60" s="15"/>
      <c r="L60" s="15"/>
      <c r="M60" s="15"/>
    </row>
    <row r="61" spans="1:13" x14ac:dyDescent="0.25">
      <c r="A61" s="14">
        <v>57</v>
      </c>
      <c r="B61" s="15">
        <f t="shared" si="0"/>
        <v>50.815596124853201</v>
      </c>
      <c r="C61" s="15">
        <f t="shared" si="6"/>
        <v>22.86701825618394</v>
      </c>
      <c r="D61" s="15">
        <f t="shared" si="6"/>
        <v>20.326238449941272</v>
      </c>
      <c r="E61" s="15">
        <f t="shared" si="6"/>
        <v>15.244678837455963</v>
      </c>
      <c r="F61" s="15"/>
      <c r="G61" s="15"/>
      <c r="H61" s="15"/>
      <c r="I61" s="15"/>
      <c r="J61" s="15"/>
      <c r="K61" s="15"/>
      <c r="L61" s="15"/>
      <c r="M61" s="15"/>
    </row>
    <row r="62" spans="1:13" x14ac:dyDescent="0.25">
      <c r="A62" s="14">
        <v>58</v>
      </c>
      <c r="B62" s="15">
        <f t="shared" si="0"/>
        <v>47.004426415489213</v>
      </c>
      <c r="C62" s="15">
        <f t="shared" si="6"/>
        <v>21.151991886970144</v>
      </c>
      <c r="D62" s="15">
        <f t="shared" si="6"/>
        <v>18.801770566195678</v>
      </c>
      <c r="E62" s="15">
        <f t="shared" si="6"/>
        <v>14.101327924646766</v>
      </c>
      <c r="F62" s="15"/>
      <c r="G62" s="15"/>
      <c r="H62" s="15"/>
      <c r="I62" s="15"/>
      <c r="J62" s="15"/>
      <c r="K62" s="15"/>
      <c r="L62" s="15"/>
      <c r="M62" s="15"/>
    </row>
    <row r="63" spans="1:13" x14ac:dyDescent="0.25">
      <c r="A63" s="14">
        <v>59</v>
      </c>
      <c r="B63" s="15">
        <f t="shared" si="0"/>
        <v>43.479094434327521</v>
      </c>
      <c r="C63" s="15">
        <f t="shared" si="6"/>
        <v>19.565592495447383</v>
      </c>
      <c r="D63" s="15">
        <f t="shared" si="6"/>
        <v>17.391637773731002</v>
      </c>
      <c r="E63" s="15">
        <f t="shared" si="6"/>
        <v>13.043728330298258</v>
      </c>
      <c r="F63" s="15"/>
      <c r="G63" s="15"/>
      <c r="H63" s="15"/>
      <c r="I63" s="15"/>
      <c r="J63" s="15"/>
      <c r="K63" s="15"/>
      <c r="L63" s="15"/>
      <c r="M63" s="15"/>
    </row>
    <row r="64" spans="1:13" x14ac:dyDescent="0.25">
      <c r="A64" s="14">
        <v>60</v>
      </c>
      <c r="B64" s="15">
        <f t="shared" si="0"/>
        <v>40.218162351752959</v>
      </c>
      <c r="C64" s="15">
        <f t="shared" si="0"/>
        <v>18.098173058288829</v>
      </c>
      <c r="D64" s="15">
        <f t="shared" si="0"/>
        <v>16.087264940701179</v>
      </c>
      <c r="E64" s="15">
        <f t="shared" si="0"/>
        <v>12.065448705525888</v>
      </c>
      <c r="F64" s="15"/>
      <c r="G64" s="15"/>
      <c r="H64" s="15"/>
      <c r="I64" s="15"/>
      <c r="J64" s="15"/>
      <c r="K64" s="15"/>
      <c r="L64" s="15"/>
      <c r="M64" s="15"/>
    </row>
    <row r="65" spans="1:13" x14ac:dyDescent="0.25">
      <c r="A65" s="14">
        <v>61</v>
      </c>
      <c r="B65" s="15">
        <f t="shared" ref="B65:E74" si="7">B64-7.5*B64/100</f>
        <v>37.201800175371488</v>
      </c>
      <c r="C65" s="15">
        <f t="shared" si="7"/>
        <v>16.740810078917168</v>
      </c>
      <c r="D65" s="15">
        <f t="shared" si="7"/>
        <v>14.880720070148591</v>
      </c>
      <c r="E65" s="15">
        <f t="shared" si="7"/>
        <v>11.160540052611447</v>
      </c>
      <c r="F65" s="15"/>
      <c r="G65" s="15"/>
      <c r="H65" s="15"/>
      <c r="I65" s="15"/>
      <c r="J65" s="15"/>
      <c r="K65" s="15"/>
      <c r="L65" s="15"/>
      <c r="M65" s="15"/>
    </row>
    <row r="66" spans="1:13" x14ac:dyDescent="0.25">
      <c r="A66" s="14">
        <v>62</v>
      </c>
      <c r="B66" s="15">
        <f t="shared" si="7"/>
        <v>34.411665162218625</v>
      </c>
      <c r="C66" s="15">
        <f t="shared" si="7"/>
        <v>15.48524932299838</v>
      </c>
      <c r="D66" s="15">
        <f t="shared" si="7"/>
        <v>13.764666064887447</v>
      </c>
      <c r="E66" s="15">
        <f t="shared" si="7"/>
        <v>10.323499548665588</v>
      </c>
      <c r="F66" s="15"/>
      <c r="G66" s="15"/>
      <c r="H66" s="15"/>
      <c r="I66" s="15"/>
      <c r="J66" s="15"/>
      <c r="K66" s="15"/>
      <c r="L66" s="15"/>
      <c r="M66" s="15"/>
    </row>
    <row r="67" spans="1:13" x14ac:dyDescent="0.25">
      <c r="A67" s="14">
        <v>63</v>
      </c>
      <c r="B67" s="15">
        <f t="shared" si="7"/>
        <v>31.83079027505223</v>
      </c>
      <c r="C67" s="15">
        <f t="shared" si="7"/>
        <v>14.3238556237735</v>
      </c>
      <c r="D67" s="15">
        <f t="shared" si="7"/>
        <v>12.732316110020887</v>
      </c>
      <c r="E67" s="15">
        <f t="shared" si="7"/>
        <v>9.5492370825156687</v>
      </c>
      <c r="F67" s="15"/>
      <c r="G67" s="15"/>
      <c r="H67" s="15"/>
      <c r="I67" s="15"/>
      <c r="J67" s="15"/>
      <c r="K67" s="15"/>
      <c r="L67" s="15"/>
      <c r="M67" s="15"/>
    </row>
    <row r="68" spans="1:13" x14ac:dyDescent="0.25">
      <c r="A68" s="14">
        <v>64</v>
      </c>
      <c r="B68" s="15">
        <f t="shared" si="7"/>
        <v>29.443481004423312</v>
      </c>
      <c r="C68" s="15">
        <f t="shared" si="7"/>
        <v>13.249566451990487</v>
      </c>
      <c r="D68" s="15">
        <f t="shared" si="7"/>
        <v>11.777392401769321</v>
      </c>
      <c r="E68" s="15">
        <f t="shared" si="7"/>
        <v>8.8330443013269928</v>
      </c>
      <c r="F68" s="15"/>
      <c r="G68" s="15"/>
      <c r="H68" s="15"/>
      <c r="I68" s="15"/>
      <c r="J68" s="15"/>
      <c r="K68" s="15"/>
      <c r="L68" s="15"/>
      <c r="M68" s="15"/>
    </row>
    <row r="69" spans="1:13" x14ac:dyDescent="0.25">
      <c r="A69" s="14">
        <v>65</v>
      </c>
      <c r="B69" s="15">
        <f t="shared" si="7"/>
        <v>27.235219929091564</v>
      </c>
      <c r="C69" s="15">
        <f t="shared" si="7"/>
        <v>12.2558489680912</v>
      </c>
      <c r="D69" s="15">
        <f t="shared" si="7"/>
        <v>10.894087971636623</v>
      </c>
      <c r="E69" s="15">
        <f t="shared" si="7"/>
        <v>8.1705659787274687</v>
      </c>
      <c r="F69" s="15"/>
      <c r="G69" s="15"/>
      <c r="H69" s="15"/>
      <c r="I69" s="15"/>
      <c r="J69" s="15"/>
      <c r="K69" s="15"/>
      <c r="L69" s="15"/>
      <c r="M69" s="15"/>
    </row>
    <row r="70" spans="1:13" x14ac:dyDescent="0.25">
      <c r="A70" s="14">
        <v>66</v>
      </c>
      <c r="B70" s="15">
        <f t="shared" si="7"/>
        <v>25.192578434409697</v>
      </c>
      <c r="C70" s="15">
        <f t="shared" si="7"/>
        <v>11.336660295484361</v>
      </c>
      <c r="D70" s="15">
        <f t="shared" si="7"/>
        <v>10.077031373763877</v>
      </c>
      <c r="E70" s="15">
        <f t="shared" si="7"/>
        <v>7.5577735303229083</v>
      </c>
      <c r="F70" s="15"/>
      <c r="G70" s="15"/>
      <c r="H70" s="15"/>
      <c r="I70" s="15"/>
      <c r="J70" s="15"/>
      <c r="K70" s="15"/>
      <c r="L70" s="15"/>
      <c r="M70" s="15"/>
    </row>
    <row r="71" spans="1:13" x14ac:dyDescent="0.25">
      <c r="A71" s="14">
        <v>67</v>
      </c>
      <c r="B71" s="15">
        <f t="shared" si="7"/>
        <v>23.303135051828971</v>
      </c>
      <c r="C71" s="15">
        <f t="shared" si="7"/>
        <v>10.486410773323033</v>
      </c>
      <c r="D71" s="15">
        <f t="shared" si="7"/>
        <v>9.321254020731585</v>
      </c>
      <c r="E71" s="15">
        <f t="shared" si="7"/>
        <v>6.9909405155486901</v>
      </c>
      <c r="F71" s="15"/>
      <c r="G71" s="15"/>
      <c r="H71" s="15"/>
      <c r="I71" s="15"/>
      <c r="J71" s="15"/>
      <c r="K71" s="15"/>
      <c r="L71" s="15"/>
      <c r="M71" s="15"/>
    </row>
    <row r="72" spans="1:13" x14ac:dyDescent="0.25">
      <c r="A72" s="14">
        <v>68</v>
      </c>
      <c r="B72" s="15">
        <f t="shared" si="7"/>
        <v>21.555399922941799</v>
      </c>
      <c r="C72" s="15">
        <f t="shared" si="7"/>
        <v>9.6999299653238058</v>
      </c>
      <c r="D72" s="15">
        <f t="shared" si="7"/>
        <v>8.6221599691767157</v>
      </c>
      <c r="E72" s="15">
        <f t="shared" si="7"/>
        <v>6.4666199768825381</v>
      </c>
      <c r="F72" s="15"/>
      <c r="G72" s="15"/>
      <c r="H72" s="15"/>
      <c r="I72" s="15"/>
      <c r="J72" s="15"/>
      <c r="K72" s="15"/>
      <c r="L72" s="15"/>
      <c r="M72" s="15"/>
    </row>
    <row r="73" spans="1:13" x14ac:dyDescent="0.25">
      <c r="A73" s="14">
        <v>69</v>
      </c>
      <c r="B73" s="15">
        <f t="shared" si="7"/>
        <v>19.938744928721164</v>
      </c>
      <c r="C73" s="15">
        <f t="shared" si="7"/>
        <v>8.9724352179245201</v>
      </c>
      <c r="D73" s="15">
        <f t="shared" si="7"/>
        <v>7.975497971488462</v>
      </c>
      <c r="E73" s="15">
        <f t="shared" si="7"/>
        <v>5.9816234786163474</v>
      </c>
      <c r="F73" s="15"/>
      <c r="G73" s="15"/>
      <c r="H73" s="15"/>
      <c r="I73" s="15"/>
      <c r="J73" s="15"/>
      <c r="K73" s="15"/>
      <c r="L73" s="15"/>
      <c r="M73" s="15"/>
    </row>
    <row r="74" spans="1:13" x14ac:dyDescent="0.25">
      <c r="A74" s="14">
        <v>70</v>
      </c>
      <c r="B74" s="15">
        <f t="shared" si="7"/>
        <v>18.443339059067078</v>
      </c>
      <c r="C74" s="15">
        <f t="shared" si="7"/>
        <v>8.2995025765801813</v>
      </c>
      <c r="D74" s="15">
        <f t="shared" si="7"/>
        <v>7.377335623626827</v>
      </c>
      <c r="E74" s="15">
        <f t="shared" si="7"/>
        <v>5.5330017177201212</v>
      </c>
      <c r="F74" s="15"/>
      <c r="G74" s="15"/>
      <c r="H74" s="15"/>
      <c r="I74" s="15"/>
      <c r="J74" s="15"/>
      <c r="K74" s="15"/>
      <c r="L74" s="15"/>
      <c r="M74" s="15"/>
    </row>
    <row r="75" spans="1:13" x14ac:dyDescent="0.25">
      <c r="A75" s="16" t="s">
        <v>21</v>
      </c>
      <c r="B75" s="16"/>
      <c r="C75" s="16"/>
    </row>
    <row r="76" spans="1:13" x14ac:dyDescent="0.25">
      <c r="A76" s="16" t="s">
        <v>22</v>
      </c>
      <c r="B76" s="16"/>
      <c r="C76" s="16"/>
    </row>
    <row r="77" spans="1:13" x14ac:dyDescent="0.25">
      <c r="A77" s="1" t="s">
        <v>23</v>
      </c>
      <c r="B77" s="16" t="s">
        <v>24</v>
      </c>
      <c r="M77" s="4"/>
    </row>
    <row r="78" spans="1:13" x14ac:dyDescent="0.25">
      <c r="A78" s="1" t="s">
        <v>25</v>
      </c>
      <c r="B78" s="16" t="s">
        <v>26</v>
      </c>
      <c r="M78" s="4"/>
    </row>
    <row r="79" spans="1:13" x14ac:dyDescent="0.25">
      <c r="A79" s="1" t="s">
        <v>27</v>
      </c>
      <c r="B79" s="16" t="s">
        <v>28</v>
      </c>
      <c r="J79" s="17"/>
      <c r="M79" s="4"/>
    </row>
    <row r="80" spans="1:13" x14ac:dyDescent="0.25">
      <c r="A80" s="1" t="s">
        <v>29</v>
      </c>
      <c r="B80" s="16" t="s">
        <v>30</v>
      </c>
      <c r="J80" s="18"/>
      <c r="M80" s="4"/>
    </row>
    <row r="81" spans="1:13" x14ac:dyDescent="0.25">
      <c r="A81" s="1" t="s">
        <v>31</v>
      </c>
      <c r="B81" s="16" t="s">
        <v>32</v>
      </c>
      <c r="M81" s="4"/>
    </row>
    <row r="82" spans="1:13" x14ac:dyDescent="0.25">
      <c r="A82" s="1" t="s">
        <v>33</v>
      </c>
      <c r="B82" s="16" t="s">
        <v>34</v>
      </c>
      <c r="M82" s="4"/>
    </row>
    <row r="83" spans="1:13" x14ac:dyDescent="0.25">
      <c r="A83" s="1" t="s">
        <v>35</v>
      </c>
      <c r="B83" s="16" t="s">
        <v>36</v>
      </c>
      <c r="M83" s="4"/>
    </row>
    <row r="84" spans="1:13" x14ac:dyDescent="0.25">
      <c r="A84" s="1" t="s">
        <v>37</v>
      </c>
      <c r="B84" s="16" t="s">
        <v>38</v>
      </c>
      <c r="M84" s="4"/>
    </row>
    <row r="85" spans="1:13" x14ac:dyDescent="0.25">
      <c r="A85" s="1" t="s">
        <v>1039</v>
      </c>
      <c r="B85" s="2" t="s">
        <v>1128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9E4B-30D0-4446-BCC2-D4C1B1C43602}">
  <dimension ref="A1:Q8"/>
  <sheetViews>
    <sheetView workbookViewId="0">
      <selection activeCell="G22" sqref="G22"/>
    </sheetView>
  </sheetViews>
  <sheetFormatPr defaultColWidth="8.85546875" defaultRowHeight="15" x14ac:dyDescent="0.25"/>
  <cols>
    <col min="1" max="1" width="17.42578125" style="4" customWidth="1"/>
    <col min="2" max="2" width="8.85546875" style="1"/>
    <col min="3" max="3" width="12.42578125" style="4" customWidth="1"/>
    <col min="4" max="4" width="8.7109375" style="1" customWidth="1"/>
    <col min="5" max="5" width="5.85546875" style="1" customWidth="1"/>
    <col min="6" max="6" width="5.5703125" style="1" customWidth="1"/>
    <col min="7" max="7" width="5.85546875" style="1" customWidth="1"/>
    <col min="8" max="8" width="5.7109375" style="1" customWidth="1"/>
    <col min="9" max="9" width="8.85546875" style="4"/>
    <col min="10" max="10" width="17.42578125" style="4" customWidth="1"/>
    <col min="11" max="11" width="8.85546875" style="1"/>
    <col min="12" max="12" width="18.42578125" style="4" customWidth="1"/>
    <col min="13" max="13" width="9.7109375" style="1" customWidth="1"/>
    <col min="14" max="14" width="5.85546875" style="1" customWidth="1"/>
    <col min="15" max="15" width="5.5703125" style="1" customWidth="1"/>
    <col min="16" max="16" width="5.85546875" style="1" customWidth="1"/>
    <col min="17" max="17" width="5.7109375" style="1" customWidth="1"/>
    <col min="18" max="16384" width="8.85546875" style="4"/>
  </cols>
  <sheetData>
    <row r="1" spans="1:17" x14ac:dyDescent="0.25">
      <c r="A1" s="4" t="s">
        <v>66</v>
      </c>
    </row>
    <row r="2" spans="1:17" ht="27" customHeight="1" x14ac:dyDescent="0.25">
      <c r="A2" s="41" t="s">
        <v>74</v>
      </c>
      <c r="B2" s="41" t="s">
        <v>57</v>
      </c>
      <c r="C2" s="42" t="s">
        <v>58</v>
      </c>
      <c r="D2" s="41" t="s">
        <v>59</v>
      </c>
      <c r="E2" s="35" t="s">
        <v>60</v>
      </c>
      <c r="F2" s="36" t="s">
        <v>61</v>
      </c>
      <c r="G2" s="35" t="s">
        <v>62</v>
      </c>
      <c r="H2" s="36" t="s">
        <v>63</v>
      </c>
      <c r="J2" s="41" t="s">
        <v>74</v>
      </c>
      <c r="K2" s="41" t="s">
        <v>57</v>
      </c>
      <c r="L2" s="42" t="s">
        <v>58</v>
      </c>
      <c r="M2" s="41" t="s">
        <v>59</v>
      </c>
      <c r="N2" s="35" t="s">
        <v>60</v>
      </c>
      <c r="O2" s="36" t="s">
        <v>61</v>
      </c>
      <c r="P2" s="35" t="s">
        <v>62</v>
      </c>
      <c r="Q2" s="36" t="s">
        <v>63</v>
      </c>
    </row>
    <row r="3" spans="1:17" x14ac:dyDescent="0.25">
      <c r="A3" s="27" t="s">
        <v>50</v>
      </c>
      <c r="B3" s="14" t="s">
        <v>65</v>
      </c>
      <c r="C3" s="27" t="s">
        <v>51</v>
      </c>
      <c r="D3" s="43">
        <v>4.2638888888888893E-2</v>
      </c>
      <c r="E3" s="14">
        <v>1</v>
      </c>
      <c r="F3" s="15">
        <v>160</v>
      </c>
      <c r="G3" s="14"/>
      <c r="H3" s="15"/>
      <c r="J3" s="27" t="s">
        <v>53</v>
      </c>
      <c r="K3" s="14" t="s">
        <v>64</v>
      </c>
      <c r="L3" s="27" t="s">
        <v>54</v>
      </c>
      <c r="M3" s="43">
        <v>4.9305555555555554E-2</v>
      </c>
      <c r="N3" s="14">
        <v>1</v>
      </c>
      <c r="O3" s="15">
        <v>160</v>
      </c>
      <c r="P3" s="14"/>
      <c r="Q3" s="14"/>
    </row>
    <row r="4" spans="1:17" ht="15.6" customHeight="1" x14ac:dyDescent="0.25">
      <c r="A4" s="37" t="s">
        <v>52</v>
      </c>
      <c r="B4" s="39" t="s">
        <v>65</v>
      </c>
      <c r="C4" s="38" t="s">
        <v>47</v>
      </c>
      <c r="D4" s="47">
        <v>4.3321759259259261E-2</v>
      </c>
      <c r="E4" s="39">
        <v>2</v>
      </c>
      <c r="F4" s="24">
        <f t="shared" ref="F4" si="0">F3-7.5*F3/100</f>
        <v>148</v>
      </c>
      <c r="G4" s="39"/>
      <c r="H4" s="24"/>
      <c r="J4" s="37" t="s">
        <v>55</v>
      </c>
      <c r="K4" s="39" t="str">
        <f>'[1]BK Minsk'!$C$25</f>
        <v>F18-19</v>
      </c>
      <c r="L4" s="37" t="s">
        <v>56</v>
      </c>
      <c r="M4" s="47">
        <v>5.1041666666666673E-2</v>
      </c>
      <c r="N4" s="39">
        <v>2</v>
      </c>
      <c r="O4" s="24">
        <f t="shared" ref="O4" si="1">O3-7.5*O3/100</f>
        <v>148</v>
      </c>
      <c r="P4" s="39"/>
      <c r="Q4" s="39"/>
    </row>
    <row r="5" spans="1:17" ht="15.6" customHeight="1" x14ac:dyDescent="0.25">
      <c r="A5" s="33"/>
      <c r="B5" s="44"/>
      <c r="C5" s="45"/>
      <c r="D5" s="46"/>
      <c r="E5" s="44"/>
      <c r="F5" s="40"/>
      <c r="G5" s="44"/>
      <c r="H5" s="40"/>
      <c r="J5" s="33"/>
      <c r="K5" s="44"/>
      <c r="L5" s="33"/>
      <c r="M5" s="46"/>
      <c r="N5" s="44"/>
      <c r="O5" s="40"/>
      <c r="P5" s="44"/>
      <c r="Q5" s="44"/>
    </row>
    <row r="7" spans="1:17" ht="22.5" x14ac:dyDescent="0.25">
      <c r="A7" s="41" t="s">
        <v>74</v>
      </c>
      <c r="B7" s="41" t="s">
        <v>57</v>
      </c>
      <c r="C7" s="42" t="s">
        <v>58</v>
      </c>
      <c r="D7" s="41" t="s">
        <v>59</v>
      </c>
      <c r="E7" s="35" t="s">
        <v>60</v>
      </c>
      <c r="F7" s="36" t="s">
        <v>61</v>
      </c>
      <c r="G7" s="35" t="s">
        <v>62</v>
      </c>
      <c r="H7" s="36" t="s">
        <v>63</v>
      </c>
      <c r="J7" s="41" t="s">
        <v>74</v>
      </c>
      <c r="K7" s="41" t="s">
        <v>57</v>
      </c>
      <c r="L7" s="42" t="s">
        <v>58</v>
      </c>
      <c r="M7" s="41" t="s">
        <v>59</v>
      </c>
      <c r="N7" s="35" t="s">
        <v>60</v>
      </c>
      <c r="O7" s="36" t="s">
        <v>61</v>
      </c>
      <c r="P7" s="35" t="s">
        <v>62</v>
      </c>
      <c r="Q7" s="36" t="s">
        <v>63</v>
      </c>
    </row>
    <row r="8" spans="1:17" x14ac:dyDescent="0.25">
      <c r="A8" s="37" t="s">
        <v>67</v>
      </c>
      <c r="B8" s="39" t="s">
        <v>68</v>
      </c>
      <c r="C8" s="37" t="s">
        <v>69</v>
      </c>
      <c r="D8" s="48">
        <v>1.3194444444444444</v>
      </c>
      <c r="E8" s="39"/>
      <c r="F8" s="39"/>
      <c r="G8" s="39">
        <v>1</v>
      </c>
      <c r="H8" s="39">
        <v>100</v>
      </c>
      <c r="J8" s="37" t="s">
        <v>70</v>
      </c>
      <c r="K8" s="39" t="s">
        <v>71</v>
      </c>
      <c r="L8" s="38" t="s">
        <v>44</v>
      </c>
      <c r="M8" s="48">
        <v>1.6597222222222223</v>
      </c>
      <c r="N8" s="39"/>
      <c r="O8" s="39"/>
      <c r="P8" s="39">
        <v>7</v>
      </c>
      <c r="Q8" s="24">
        <f>punkti!$J$11</f>
        <v>62.639804907226555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05C4-B853-4297-8C78-FCE3EC198736}">
  <dimension ref="A1:O60"/>
  <sheetViews>
    <sheetView workbookViewId="0">
      <selection activeCell="I51" sqref="I51"/>
    </sheetView>
  </sheetViews>
  <sheetFormatPr defaultRowHeight="15" x14ac:dyDescent="0.25"/>
  <cols>
    <col min="1" max="1" width="3.85546875" style="49" customWidth="1"/>
    <col min="3" max="3" width="15.42578125" customWidth="1"/>
    <col min="4" max="4" width="8.85546875" style="49"/>
    <col min="5" max="5" width="7.140625" style="49" customWidth="1"/>
    <col min="6" max="7" width="8.85546875" style="49"/>
    <col min="9" max="9" width="3.7109375" style="49" customWidth="1"/>
    <col min="10" max="10" width="10.7109375" customWidth="1"/>
    <col min="11" max="11" width="11.5703125" customWidth="1"/>
    <col min="12" max="15" width="8.85546875" style="49"/>
  </cols>
  <sheetData>
    <row r="1" spans="1:15" x14ac:dyDescent="0.25">
      <c r="B1" t="s">
        <v>273</v>
      </c>
      <c r="J1" t="s">
        <v>272</v>
      </c>
    </row>
    <row r="2" spans="1:15" x14ac:dyDescent="0.25">
      <c r="A2" s="50" t="s">
        <v>79</v>
      </c>
      <c r="B2" s="51" t="s">
        <v>80</v>
      </c>
      <c r="C2" s="51" t="s">
        <v>81</v>
      </c>
      <c r="D2" s="50" t="s">
        <v>82</v>
      </c>
      <c r="E2" s="50" t="s">
        <v>83</v>
      </c>
      <c r="F2" s="50" t="s">
        <v>84</v>
      </c>
      <c r="G2" s="50"/>
      <c r="I2" s="50" t="s">
        <v>212</v>
      </c>
      <c r="J2" s="51" t="s">
        <v>80</v>
      </c>
      <c r="K2" s="51" t="s">
        <v>81</v>
      </c>
      <c r="L2" s="50" t="s">
        <v>82</v>
      </c>
      <c r="M2" s="50" t="s">
        <v>83</v>
      </c>
      <c r="N2" s="50" t="s">
        <v>84</v>
      </c>
      <c r="O2" s="50"/>
    </row>
    <row r="3" spans="1:15" x14ac:dyDescent="0.25">
      <c r="A3" s="50">
        <v>1</v>
      </c>
      <c r="B3" s="51" t="s">
        <v>85</v>
      </c>
      <c r="C3" s="51" t="s">
        <v>86</v>
      </c>
      <c r="D3" s="50">
        <v>2000</v>
      </c>
      <c r="E3" s="50" t="s">
        <v>87</v>
      </c>
      <c r="F3" s="52">
        <v>3.9490740740740743E-2</v>
      </c>
      <c r="G3" s="15">
        <v>400</v>
      </c>
      <c r="I3" s="50">
        <v>1</v>
      </c>
      <c r="J3" s="51" t="s">
        <v>213</v>
      </c>
      <c r="K3" s="51" t="s">
        <v>214</v>
      </c>
      <c r="L3" s="50">
        <v>2002</v>
      </c>
      <c r="M3" s="50" t="s">
        <v>104</v>
      </c>
      <c r="N3" s="52">
        <v>4.4166666666666667E-2</v>
      </c>
      <c r="O3" s="15">
        <v>400</v>
      </c>
    </row>
    <row r="4" spans="1:15" x14ac:dyDescent="0.25">
      <c r="A4" s="50">
        <v>2</v>
      </c>
      <c r="B4" s="51" t="s">
        <v>88</v>
      </c>
      <c r="C4" s="51" t="s">
        <v>89</v>
      </c>
      <c r="D4" s="50">
        <v>2000</v>
      </c>
      <c r="E4" s="50" t="s">
        <v>90</v>
      </c>
      <c r="F4" s="52">
        <v>3.9502314814814816E-2</v>
      </c>
      <c r="G4" s="15">
        <f t="shared" ref="G4:G42" si="0">G3-7.5*G3/100</f>
        <v>370</v>
      </c>
      <c r="I4" s="50">
        <v>2</v>
      </c>
      <c r="J4" s="51" t="s">
        <v>215</v>
      </c>
      <c r="K4" s="51" t="s">
        <v>216</v>
      </c>
      <c r="L4" s="50">
        <v>2000</v>
      </c>
      <c r="M4" s="50" t="s">
        <v>107</v>
      </c>
      <c r="N4" s="52">
        <v>4.4293981481481483E-2</v>
      </c>
      <c r="O4" s="15">
        <f t="shared" ref="O4:O29" si="1">O3-7.5*O3/100</f>
        <v>370</v>
      </c>
    </row>
    <row r="5" spans="1:15" x14ac:dyDescent="0.25">
      <c r="A5" s="50">
        <v>3</v>
      </c>
      <c r="B5" s="51" t="s">
        <v>91</v>
      </c>
      <c r="C5" s="51" t="s">
        <v>92</v>
      </c>
      <c r="D5" s="50">
        <v>2001</v>
      </c>
      <c r="E5" s="50" t="s">
        <v>87</v>
      </c>
      <c r="F5" s="52">
        <v>3.9606481481481479E-2</v>
      </c>
      <c r="G5" s="15">
        <f t="shared" si="0"/>
        <v>342.25</v>
      </c>
      <c r="I5" s="50">
        <v>3</v>
      </c>
      <c r="J5" s="51" t="s">
        <v>217</v>
      </c>
      <c r="K5" s="51" t="s">
        <v>218</v>
      </c>
      <c r="L5" s="50">
        <v>2000</v>
      </c>
      <c r="M5" s="50" t="s">
        <v>135</v>
      </c>
      <c r="N5" s="52">
        <v>4.4664351851851851E-2</v>
      </c>
      <c r="O5" s="15">
        <f t="shared" si="1"/>
        <v>342.25</v>
      </c>
    </row>
    <row r="6" spans="1:15" x14ac:dyDescent="0.25">
      <c r="A6" s="50">
        <v>4</v>
      </c>
      <c r="B6" s="51" t="s">
        <v>93</v>
      </c>
      <c r="C6" s="51" t="s">
        <v>94</v>
      </c>
      <c r="D6" s="50">
        <v>2000</v>
      </c>
      <c r="E6" s="50" t="s">
        <v>87</v>
      </c>
      <c r="F6" s="52">
        <v>3.9722222222222221E-2</v>
      </c>
      <c r="G6" s="15">
        <f t="shared" si="0"/>
        <v>316.58125000000001</v>
      </c>
      <c r="I6" s="50">
        <v>4</v>
      </c>
      <c r="J6" s="51" t="s">
        <v>219</v>
      </c>
      <c r="K6" s="51" t="s">
        <v>220</v>
      </c>
      <c r="L6" s="50">
        <v>2001</v>
      </c>
      <c r="M6" s="50" t="s">
        <v>99</v>
      </c>
      <c r="N6" s="52">
        <v>4.4733796296296292E-2</v>
      </c>
      <c r="O6" s="15">
        <f t="shared" si="1"/>
        <v>316.58125000000001</v>
      </c>
    </row>
    <row r="7" spans="1:15" x14ac:dyDescent="0.25">
      <c r="A7" s="50">
        <v>5</v>
      </c>
      <c r="B7" s="51" t="s">
        <v>95</v>
      </c>
      <c r="C7" s="51" t="s">
        <v>96</v>
      </c>
      <c r="D7" s="50">
        <v>2002</v>
      </c>
      <c r="E7" s="50" t="s">
        <v>87</v>
      </c>
      <c r="F7" s="52">
        <v>4.0034722222222222E-2</v>
      </c>
      <c r="G7" s="15">
        <f t="shared" si="0"/>
        <v>292.83765625000001</v>
      </c>
      <c r="I7" s="50">
        <v>5</v>
      </c>
      <c r="J7" s="51" t="s">
        <v>221</v>
      </c>
      <c r="K7" s="51" t="s">
        <v>222</v>
      </c>
      <c r="L7" s="50">
        <v>2002</v>
      </c>
      <c r="M7" s="50" t="s">
        <v>99</v>
      </c>
      <c r="N7" s="52">
        <v>4.4895833333333329E-2</v>
      </c>
      <c r="O7" s="15">
        <f t="shared" si="1"/>
        <v>292.83765625000001</v>
      </c>
    </row>
    <row r="8" spans="1:15" x14ac:dyDescent="0.25">
      <c r="A8" s="50">
        <v>6</v>
      </c>
      <c r="B8" s="51" t="s">
        <v>97</v>
      </c>
      <c r="C8" s="51" t="s">
        <v>98</v>
      </c>
      <c r="D8" s="50">
        <v>2000</v>
      </c>
      <c r="E8" s="50" t="s">
        <v>99</v>
      </c>
      <c r="F8" s="52">
        <v>4.0092592592592589E-2</v>
      </c>
      <c r="G8" s="15">
        <f t="shared" si="0"/>
        <v>270.87483203124998</v>
      </c>
      <c r="I8" s="50">
        <v>6</v>
      </c>
      <c r="J8" s="51" t="s">
        <v>223</v>
      </c>
      <c r="K8" s="51" t="s">
        <v>218</v>
      </c>
      <c r="L8" s="50">
        <v>2001</v>
      </c>
      <c r="M8" s="50" t="s">
        <v>135</v>
      </c>
      <c r="N8" s="52">
        <v>4.5081018518518513E-2</v>
      </c>
      <c r="O8" s="15">
        <f t="shared" si="1"/>
        <v>270.87483203124998</v>
      </c>
    </row>
    <row r="9" spans="1:15" x14ac:dyDescent="0.25">
      <c r="A9" s="50">
        <v>7</v>
      </c>
      <c r="B9" s="51" t="s">
        <v>100</v>
      </c>
      <c r="C9" s="51" t="s">
        <v>101</v>
      </c>
      <c r="D9" s="50">
        <v>2001</v>
      </c>
      <c r="E9" s="50" t="s">
        <v>99</v>
      </c>
      <c r="F9" s="52">
        <v>4.0138888888888884E-2</v>
      </c>
      <c r="G9" s="15">
        <f t="shared" si="0"/>
        <v>250.55921962890622</v>
      </c>
      <c r="I9" s="50">
        <v>7</v>
      </c>
      <c r="J9" s="51" t="s">
        <v>224</v>
      </c>
      <c r="K9" s="51" t="s">
        <v>225</v>
      </c>
      <c r="L9" s="50">
        <v>2000</v>
      </c>
      <c r="M9" s="50" t="s">
        <v>226</v>
      </c>
      <c r="N9" s="52">
        <v>4.5254629629629624E-2</v>
      </c>
      <c r="O9" s="15">
        <f t="shared" si="1"/>
        <v>250.55921962890622</v>
      </c>
    </row>
    <row r="10" spans="1:15" x14ac:dyDescent="0.25">
      <c r="A10" s="50">
        <v>8</v>
      </c>
      <c r="B10" s="51" t="s">
        <v>102</v>
      </c>
      <c r="C10" s="51" t="s">
        <v>103</v>
      </c>
      <c r="D10" s="50">
        <v>2001</v>
      </c>
      <c r="E10" s="50" t="s">
        <v>104</v>
      </c>
      <c r="F10" s="52">
        <v>4.0358796296296295E-2</v>
      </c>
      <c r="G10" s="15">
        <f t="shared" si="0"/>
        <v>231.76727815673826</v>
      </c>
      <c r="I10" s="39">
        <v>8</v>
      </c>
      <c r="J10" s="37" t="s">
        <v>227</v>
      </c>
      <c r="K10" s="37" t="s">
        <v>228</v>
      </c>
      <c r="L10" s="39">
        <v>2000</v>
      </c>
      <c r="M10" s="39" t="s">
        <v>120</v>
      </c>
      <c r="N10" s="47">
        <v>4.5624999999999999E-2</v>
      </c>
      <c r="O10" s="24">
        <f t="shared" si="1"/>
        <v>231.76727815673826</v>
      </c>
    </row>
    <row r="11" spans="1:15" x14ac:dyDescent="0.25">
      <c r="A11" s="50">
        <v>9</v>
      </c>
      <c r="B11" s="51" t="s">
        <v>105</v>
      </c>
      <c r="C11" s="51" t="s">
        <v>106</v>
      </c>
      <c r="D11" s="50">
        <v>2000</v>
      </c>
      <c r="E11" s="50" t="s">
        <v>107</v>
      </c>
      <c r="F11" s="52">
        <v>4.0428240740740744E-2</v>
      </c>
      <c r="G11" s="15">
        <f t="shared" si="0"/>
        <v>214.38473229498288</v>
      </c>
      <c r="I11" s="50">
        <v>9</v>
      </c>
      <c r="J11" s="51" t="s">
        <v>229</v>
      </c>
      <c r="K11" s="51" t="s">
        <v>230</v>
      </c>
      <c r="L11" s="50">
        <v>2001</v>
      </c>
      <c r="M11" s="50" t="s">
        <v>135</v>
      </c>
      <c r="N11" s="52">
        <v>4.5821759259259263E-2</v>
      </c>
      <c r="O11" s="15">
        <f t="shared" si="1"/>
        <v>214.38473229498288</v>
      </c>
    </row>
    <row r="12" spans="1:15" x14ac:dyDescent="0.25">
      <c r="A12" s="50">
        <v>10</v>
      </c>
      <c r="B12" s="51" t="s">
        <v>108</v>
      </c>
      <c r="C12" s="51" t="s">
        <v>109</v>
      </c>
      <c r="D12" s="50">
        <v>2002</v>
      </c>
      <c r="E12" s="50" t="s">
        <v>110</v>
      </c>
      <c r="F12" s="52">
        <v>4.0439814814814817E-2</v>
      </c>
      <c r="G12" s="15">
        <f t="shared" si="0"/>
        <v>198.30587737285916</v>
      </c>
      <c r="I12" s="50">
        <v>10</v>
      </c>
      <c r="J12" s="51" t="s">
        <v>231</v>
      </c>
      <c r="K12" s="51" t="s">
        <v>232</v>
      </c>
      <c r="L12" s="50">
        <v>2001</v>
      </c>
      <c r="M12" s="50" t="s">
        <v>233</v>
      </c>
      <c r="N12" s="52">
        <v>4.594907407407408E-2</v>
      </c>
      <c r="O12" s="15">
        <f t="shared" si="1"/>
        <v>198.30587737285916</v>
      </c>
    </row>
    <row r="13" spans="1:15" x14ac:dyDescent="0.25">
      <c r="A13" s="50">
        <v>11</v>
      </c>
      <c r="B13" s="51" t="s">
        <v>111</v>
      </c>
      <c r="C13" s="51" t="s">
        <v>112</v>
      </c>
      <c r="D13" s="50">
        <v>2002</v>
      </c>
      <c r="E13" s="50" t="s">
        <v>99</v>
      </c>
      <c r="F13" s="52">
        <v>4.0520833333333332E-2</v>
      </c>
      <c r="G13" s="15">
        <f t="shared" si="0"/>
        <v>183.43293656989471</v>
      </c>
      <c r="I13" s="50">
        <v>11</v>
      </c>
      <c r="J13" s="51" t="s">
        <v>234</v>
      </c>
      <c r="K13" s="51" t="s">
        <v>235</v>
      </c>
      <c r="L13" s="50">
        <v>2002</v>
      </c>
      <c r="M13" s="50" t="s">
        <v>107</v>
      </c>
      <c r="N13" s="52">
        <v>4.6493055555555551E-2</v>
      </c>
      <c r="O13" s="15">
        <f t="shared" si="1"/>
        <v>183.43293656989471</v>
      </c>
    </row>
    <row r="14" spans="1:15" x14ac:dyDescent="0.25">
      <c r="A14" s="50">
        <v>12</v>
      </c>
      <c r="B14" s="51" t="s">
        <v>113</v>
      </c>
      <c r="C14" s="51" t="s">
        <v>114</v>
      </c>
      <c r="D14" s="50">
        <v>2001</v>
      </c>
      <c r="E14" s="50" t="s">
        <v>115</v>
      </c>
      <c r="F14" s="52">
        <v>4.0798611111111112E-2</v>
      </c>
      <c r="G14" s="15">
        <f t="shared" si="0"/>
        <v>169.67546632715261</v>
      </c>
      <c r="I14" s="50">
        <v>12</v>
      </c>
      <c r="J14" s="51" t="s">
        <v>236</v>
      </c>
      <c r="K14" s="51" t="s">
        <v>237</v>
      </c>
      <c r="L14" s="50">
        <v>2001</v>
      </c>
      <c r="M14" s="50" t="s">
        <v>107</v>
      </c>
      <c r="N14" s="52">
        <v>4.6689814814814816E-2</v>
      </c>
      <c r="O14" s="15">
        <f t="shared" si="1"/>
        <v>169.67546632715261</v>
      </c>
    </row>
    <row r="15" spans="1:15" x14ac:dyDescent="0.25">
      <c r="A15" s="50">
        <v>13</v>
      </c>
      <c r="B15" s="51" t="s">
        <v>116</v>
      </c>
      <c r="C15" s="51" t="s">
        <v>117</v>
      </c>
      <c r="D15" s="50">
        <v>2002</v>
      </c>
      <c r="E15" s="50" t="s">
        <v>110</v>
      </c>
      <c r="F15" s="52">
        <v>4.0821759259259259E-2</v>
      </c>
      <c r="G15" s="15">
        <f t="shared" si="0"/>
        <v>156.94980635261615</v>
      </c>
      <c r="I15" s="50">
        <v>13</v>
      </c>
      <c r="J15" s="51" t="s">
        <v>238</v>
      </c>
      <c r="K15" s="51" t="s">
        <v>239</v>
      </c>
      <c r="L15" s="50">
        <v>2002</v>
      </c>
      <c r="M15" s="50" t="s">
        <v>104</v>
      </c>
      <c r="N15" s="52">
        <v>4.6793981481481478E-2</v>
      </c>
      <c r="O15" s="15">
        <f t="shared" si="1"/>
        <v>156.94980635261615</v>
      </c>
    </row>
    <row r="16" spans="1:15" x14ac:dyDescent="0.25">
      <c r="A16" s="39">
        <v>14</v>
      </c>
      <c r="B16" s="37" t="s">
        <v>118</v>
      </c>
      <c r="C16" s="37" t="s">
        <v>119</v>
      </c>
      <c r="D16" s="39">
        <v>2000</v>
      </c>
      <c r="E16" s="39" t="s">
        <v>120</v>
      </c>
      <c r="F16" s="47">
        <v>4.0914351851851848E-2</v>
      </c>
      <c r="G16" s="24">
        <f t="shared" si="0"/>
        <v>145.17857087616994</v>
      </c>
      <c r="I16" s="50">
        <v>14</v>
      </c>
      <c r="J16" s="51" t="s">
        <v>240</v>
      </c>
      <c r="K16" s="51" t="s">
        <v>239</v>
      </c>
      <c r="L16" s="50">
        <v>2002</v>
      </c>
      <c r="M16" s="50" t="s">
        <v>104</v>
      </c>
      <c r="N16" s="52">
        <v>4.6805555555555552E-2</v>
      </c>
      <c r="O16" s="15">
        <f t="shared" si="1"/>
        <v>145.17857087616994</v>
      </c>
    </row>
    <row r="17" spans="1:15" x14ac:dyDescent="0.25">
      <c r="A17" s="50">
        <v>15</v>
      </c>
      <c r="B17" s="51" t="s">
        <v>121</v>
      </c>
      <c r="C17" s="51" t="s">
        <v>122</v>
      </c>
      <c r="D17" s="50">
        <v>2000</v>
      </c>
      <c r="E17" s="50" t="s">
        <v>90</v>
      </c>
      <c r="F17" s="52">
        <v>4.1006944444444443E-2</v>
      </c>
      <c r="G17" s="15">
        <f t="shared" si="0"/>
        <v>134.29017806045721</v>
      </c>
      <c r="I17" s="50">
        <v>15</v>
      </c>
      <c r="J17" s="51" t="s">
        <v>241</v>
      </c>
      <c r="K17" s="51" t="s">
        <v>242</v>
      </c>
      <c r="L17" s="50">
        <v>2003</v>
      </c>
      <c r="M17" s="50" t="s">
        <v>99</v>
      </c>
      <c r="N17" s="52">
        <v>4.7083333333333331E-2</v>
      </c>
      <c r="O17" s="15">
        <f t="shared" si="1"/>
        <v>134.29017806045721</v>
      </c>
    </row>
    <row r="18" spans="1:15" x14ac:dyDescent="0.25">
      <c r="A18" s="50">
        <v>16</v>
      </c>
      <c r="B18" s="51" t="s">
        <v>123</v>
      </c>
      <c r="C18" s="51" t="s">
        <v>124</v>
      </c>
      <c r="D18" s="50">
        <v>2000</v>
      </c>
      <c r="E18" s="50" t="s">
        <v>110</v>
      </c>
      <c r="F18" s="52">
        <v>4.1111111111111112E-2</v>
      </c>
      <c r="G18" s="15">
        <f t="shared" si="0"/>
        <v>124.21841470592292</v>
      </c>
      <c r="I18" s="50">
        <v>16</v>
      </c>
      <c r="J18" s="51" t="s">
        <v>243</v>
      </c>
      <c r="K18" s="51" t="s">
        <v>244</v>
      </c>
      <c r="L18" s="50">
        <v>2000</v>
      </c>
      <c r="M18" s="50" t="s">
        <v>135</v>
      </c>
      <c r="N18" s="52">
        <v>4.7418981481481486E-2</v>
      </c>
      <c r="O18" s="15">
        <f t="shared" si="1"/>
        <v>124.21841470592292</v>
      </c>
    </row>
    <row r="19" spans="1:15" x14ac:dyDescent="0.25">
      <c r="A19" s="50">
        <v>17</v>
      </c>
      <c r="B19" s="51" t="s">
        <v>125</v>
      </c>
      <c r="C19" s="51" t="s">
        <v>126</v>
      </c>
      <c r="D19" s="50">
        <v>2002</v>
      </c>
      <c r="E19" s="50" t="s">
        <v>104</v>
      </c>
      <c r="F19" s="52">
        <v>4.1111111111111112E-2</v>
      </c>
      <c r="G19" s="15">
        <f t="shared" si="0"/>
        <v>114.9020336029787</v>
      </c>
      <c r="I19" s="50">
        <v>17</v>
      </c>
      <c r="J19" s="51" t="s">
        <v>245</v>
      </c>
      <c r="K19" s="51" t="s">
        <v>246</v>
      </c>
      <c r="L19" s="50">
        <v>2002</v>
      </c>
      <c r="M19" s="50" t="s">
        <v>104</v>
      </c>
      <c r="N19" s="52">
        <v>4.7719907407407412E-2</v>
      </c>
      <c r="O19" s="15">
        <f t="shared" si="1"/>
        <v>114.9020336029787</v>
      </c>
    </row>
    <row r="20" spans="1:15" x14ac:dyDescent="0.25">
      <c r="A20" s="50">
        <v>18</v>
      </c>
      <c r="B20" s="51" t="s">
        <v>127</v>
      </c>
      <c r="C20" s="51" t="s">
        <v>128</v>
      </c>
      <c r="D20" s="50">
        <v>2002</v>
      </c>
      <c r="E20" s="50" t="s">
        <v>99</v>
      </c>
      <c r="F20" s="52">
        <v>4.1284722222222223E-2</v>
      </c>
      <c r="G20" s="15">
        <f t="shared" si="0"/>
        <v>106.2843810827553</v>
      </c>
      <c r="I20" s="50">
        <v>18</v>
      </c>
      <c r="J20" s="51" t="s">
        <v>247</v>
      </c>
      <c r="K20" s="51" t="s">
        <v>248</v>
      </c>
      <c r="L20" s="50">
        <v>2002</v>
      </c>
      <c r="M20" s="50" t="s">
        <v>138</v>
      </c>
      <c r="N20" s="52">
        <v>4.7835648148148148E-2</v>
      </c>
      <c r="O20" s="15">
        <f t="shared" si="1"/>
        <v>106.2843810827553</v>
      </c>
    </row>
    <row r="21" spans="1:15" x14ac:dyDescent="0.25">
      <c r="A21" s="50">
        <v>19</v>
      </c>
      <c r="B21" s="51" t="s">
        <v>129</v>
      </c>
      <c r="C21" s="51" t="s">
        <v>130</v>
      </c>
      <c r="D21" s="50">
        <v>2001</v>
      </c>
      <c r="E21" s="50" t="s">
        <v>110</v>
      </c>
      <c r="F21" s="52">
        <v>4.1527777777777775E-2</v>
      </c>
      <c r="G21" s="15">
        <f t="shared" si="0"/>
        <v>98.313052501548654</v>
      </c>
      <c r="I21" s="50">
        <v>19</v>
      </c>
      <c r="J21" s="51" t="s">
        <v>249</v>
      </c>
      <c r="K21" s="51" t="s">
        <v>250</v>
      </c>
      <c r="L21" s="50">
        <v>2003</v>
      </c>
      <c r="M21" s="50" t="s">
        <v>99</v>
      </c>
      <c r="N21" s="52">
        <v>4.8055555555555553E-2</v>
      </c>
      <c r="O21" s="15">
        <f t="shared" si="1"/>
        <v>98.313052501548654</v>
      </c>
    </row>
    <row r="22" spans="1:15" x14ac:dyDescent="0.25">
      <c r="A22" s="50">
        <v>20</v>
      </c>
      <c r="B22" s="51" t="s">
        <v>131</v>
      </c>
      <c r="C22" s="51" t="s">
        <v>132</v>
      </c>
      <c r="D22" s="50">
        <v>2002</v>
      </c>
      <c r="E22" s="50" t="s">
        <v>87</v>
      </c>
      <c r="F22" s="52">
        <v>4.1701388888888885E-2</v>
      </c>
      <c r="G22" s="15">
        <f t="shared" si="0"/>
        <v>90.939573563932498</v>
      </c>
      <c r="I22" s="50">
        <v>20</v>
      </c>
      <c r="J22" s="51" t="s">
        <v>251</v>
      </c>
      <c r="K22" s="51" t="s">
        <v>252</v>
      </c>
      <c r="L22" s="50">
        <v>2001</v>
      </c>
      <c r="M22" s="50" t="s">
        <v>170</v>
      </c>
      <c r="N22" s="52">
        <v>4.868055555555556E-2</v>
      </c>
      <c r="O22" s="15">
        <f t="shared" si="1"/>
        <v>90.939573563932498</v>
      </c>
    </row>
    <row r="23" spans="1:15" x14ac:dyDescent="0.25">
      <c r="A23" s="50">
        <v>21</v>
      </c>
      <c r="B23" s="51" t="s">
        <v>133</v>
      </c>
      <c r="C23" s="51" t="s">
        <v>134</v>
      </c>
      <c r="D23" s="50">
        <v>2002</v>
      </c>
      <c r="E23" s="50" t="s">
        <v>135</v>
      </c>
      <c r="F23" s="52">
        <v>4.1793981481481481E-2</v>
      </c>
      <c r="G23" s="15">
        <f t="shared" si="0"/>
        <v>84.119105546637556</v>
      </c>
      <c r="I23" s="50">
        <v>21</v>
      </c>
      <c r="J23" s="51" t="s">
        <v>240</v>
      </c>
      <c r="K23" s="51" t="s">
        <v>253</v>
      </c>
      <c r="L23" s="50">
        <v>2001</v>
      </c>
      <c r="M23" s="50" t="s">
        <v>104</v>
      </c>
      <c r="N23" s="52">
        <v>4.9212962962962958E-2</v>
      </c>
      <c r="O23" s="15">
        <f t="shared" si="1"/>
        <v>84.119105546637556</v>
      </c>
    </row>
    <row r="24" spans="1:15" x14ac:dyDescent="0.25">
      <c r="A24" s="50">
        <v>22</v>
      </c>
      <c r="B24" s="51" t="s">
        <v>136</v>
      </c>
      <c r="C24" s="51" t="s">
        <v>137</v>
      </c>
      <c r="D24" s="50">
        <v>2000</v>
      </c>
      <c r="E24" s="50" t="s">
        <v>138</v>
      </c>
      <c r="F24" s="52">
        <v>4.1805555555555561E-2</v>
      </c>
      <c r="G24" s="15">
        <f t="shared" si="0"/>
        <v>77.810172630639741</v>
      </c>
      <c r="I24" s="50">
        <v>22</v>
      </c>
      <c r="J24" s="51" t="s">
        <v>254</v>
      </c>
      <c r="K24" s="51" t="s">
        <v>255</v>
      </c>
      <c r="L24" s="50">
        <v>2003</v>
      </c>
      <c r="M24" s="50" t="s">
        <v>135</v>
      </c>
      <c r="N24" s="52">
        <v>4.9317129629629634E-2</v>
      </c>
      <c r="O24" s="15">
        <f t="shared" si="1"/>
        <v>77.810172630639741</v>
      </c>
    </row>
    <row r="25" spans="1:15" x14ac:dyDescent="0.25">
      <c r="A25" s="50">
        <v>23</v>
      </c>
      <c r="B25" s="51" t="s">
        <v>139</v>
      </c>
      <c r="C25" s="51" t="s">
        <v>140</v>
      </c>
      <c r="D25" s="50">
        <v>2002</v>
      </c>
      <c r="E25" s="50" t="s">
        <v>107</v>
      </c>
      <c r="F25" s="52">
        <v>4.2199074074074076E-2</v>
      </c>
      <c r="G25" s="15">
        <f t="shared" si="0"/>
        <v>71.974409683341761</v>
      </c>
      <c r="I25" s="50">
        <v>23</v>
      </c>
      <c r="J25" s="51" t="s">
        <v>256</v>
      </c>
      <c r="K25" s="51" t="s">
        <v>257</v>
      </c>
      <c r="L25" s="50">
        <v>2000</v>
      </c>
      <c r="M25" s="50" t="s">
        <v>170</v>
      </c>
      <c r="N25" s="52">
        <v>4.9328703703703701E-2</v>
      </c>
      <c r="O25" s="15">
        <f t="shared" si="1"/>
        <v>71.974409683341761</v>
      </c>
    </row>
    <row r="26" spans="1:15" x14ac:dyDescent="0.25">
      <c r="A26" s="50">
        <v>24</v>
      </c>
      <c r="B26" s="51" t="s">
        <v>141</v>
      </c>
      <c r="C26" s="51" t="s">
        <v>142</v>
      </c>
      <c r="D26" s="50">
        <v>2002</v>
      </c>
      <c r="E26" s="50" t="s">
        <v>87</v>
      </c>
      <c r="F26" s="52">
        <v>4.2256944444444444E-2</v>
      </c>
      <c r="G26" s="15">
        <f t="shared" si="0"/>
        <v>66.576328957091135</v>
      </c>
      <c r="I26" s="50">
        <v>24</v>
      </c>
      <c r="J26" s="51" t="s">
        <v>258</v>
      </c>
      <c r="K26" s="51" t="s">
        <v>259</v>
      </c>
      <c r="L26" s="50">
        <v>2001</v>
      </c>
      <c r="M26" s="50" t="s">
        <v>107</v>
      </c>
      <c r="N26" s="52">
        <v>5.004629629629629E-2</v>
      </c>
      <c r="O26" s="15">
        <f t="shared" si="1"/>
        <v>66.576328957091135</v>
      </c>
    </row>
    <row r="27" spans="1:15" x14ac:dyDescent="0.25">
      <c r="A27" s="39">
        <v>25</v>
      </c>
      <c r="B27" s="37" t="s">
        <v>143</v>
      </c>
      <c r="C27" s="37" t="s">
        <v>144</v>
      </c>
      <c r="D27" s="39">
        <v>2003</v>
      </c>
      <c r="E27" s="39" t="s">
        <v>120</v>
      </c>
      <c r="F27" s="47">
        <v>4.2303240740740738E-2</v>
      </c>
      <c r="G27" s="24">
        <f t="shared" si="0"/>
        <v>61.583104285309304</v>
      </c>
      <c r="I27" s="50">
        <v>25</v>
      </c>
      <c r="J27" s="51" t="s">
        <v>260</v>
      </c>
      <c r="K27" s="51" t="s">
        <v>261</v>
      </c>
      <c r="L27" s="50">
        <v>2000</v>
      </c>
      <c r="M27" s="50" t="s">
        <v>135</v>
      </c>
      <c r="N27" s="52">
        <v>5.0543981481481481E-2</v>
      </c>
      <c r="O27" s="15">
        <f t="shared" si="1"/>
        <v>61.583104285309304</v>
      </c>
    </row>
    <row r="28" spans="1:15" x14ac:dyDescent="0.25">
      <c r="A28" s="50">
        <v>26</v>
      </c>
      <c r="B28" s="51" t="s">
        <v>145</v>
      </c>
      <c r="C28" s="51" t="s">
        <v>146</v>
      </c>
      <c r="D28" s="50">
        <v>2001</v>
      </c>
      <c r="E28" s="50" t="s">
        <v>107</v>
      </c>
      <c r="F28" s="52">
        <v>4.2349537037037033E-2</v>
      </c>
      <c r="G28" s="15">
        <f t="shared" si="0"/>
        <v>56.964371463911107</v>
      </c>
      <c r="I28" s="50">
        <v>26</v>
      </c>
      <c r="J28" s="51" t="s">
        <v>262</v>
      </c>
      <c r="K28" s="51" t="s">
        <v>263</v>
      </c>
      <c r="L28" s="50">
        <v>2002</v>
      </c>
      <c r="M28" s="50" t="s">
        <v>110</v>
      </c>
      <c r="N28" s="52">
        <v>5.1296296296296291E-2</v>
      </c>
      <c r="O28" s="15">
        <f t="shared" si="1"/>
        <v>56.964371463911107</v>
      </c>
    </row>
    <row r="29" spans="1:15" x14ac:dyDescent="0.25">
      <c r="A29" s="50">
        <v>27</v>
      </c>
      <c r="B29" s="51" t="s">
        <v>147</v>
      </c>
      <c r="C29" s="51" t="s">
        <v>148</v>
      </c>
      <c r="D29" s="50">
        <v>2000</v>
      </c>
      <c r="E29" s="50" t="s">
        <v>135</v>
      </c>
      <c r="F29" s="52">
        <v>4.280092592592593E-2</v>
      </c>
      <c r="G29" s="15">
        <f t="shared" si="0"/>
        <v>52.692043604117771</v>
      </c>
      <c r="I29" s="39">
        <v>27</v>
      </c>
      <c r="J29" s="37" t="s">
        <v>264</v>
      </c>
      <c r="K29" s="37" t="s">
        <v>265</v>
      </c>
      <c r="L29" s="39">
        <v>2001</v>
      </c>
      <c r="M29" s="39" t="s">
        <v>120</v>
      </c>
      <c r="N29" s="47">
        <v>5.2141203703703703E-2</v>
      </c>
      <c r="O29" s="24">
        <f t="shared" si="1"/>
        <v>52.692043604117771</v>
      </c>
    </row>
    <row r="30" spans="1:15" x14ac:dyDescent="0.25">
      <c r="A30" s="50">
        <v>28</v>
      </c>
      <c r="B30" s="51" t="s">
        <v>149</v>
      </c>
      <c r="C30" s="51" t="s">
        <v>150</v>
      </c>
      <c r="D30" s="50">
        <v>2000</v>
      </c>
      <c r="E30" s="50" t="s">
        <v>107</v>
      </c>
      <c r="F30" s="52">
        <v>4.2847222222222224E-2</v>
      </c>
      <c r="G30" s="15">
        <f t="shared" si="0"/>
        <v>48.740140333808938</v>
      </c>
      <c r="I30" s="50" t="s">
        <v>177</v>
      </c>
      <c r="J30" s="51" t="s">
        <v>266</v>
      </c>
      <c r="K30" s="51" t="s">
        <v>267</v>
      </c>
      <c r="L30" s="50">
        <v>2001</v>
      </c>
      <c r="M30" s="50" t="s">
        <v>135</v>
      </c>
      <c r="N30" s="50" t="s">
        <v>177</v>
      </c>
      <c r="O30" s="50"/>
    </row>
    <row r="31" spans="1:15" x14ac:dyDescent="0.25">
      <c r="A31" s="50">
        <v>29</v>
      </c>
      <c r="B31" s="51" t="s">
        <v>151</v>
      </c>
      <c r="C31" s="51" t="s">
        <v>152</v>
      </c>
      <c r="D31" s="50">
        <v>2001</v>
      </c>
      <c r="E31" s="50" t="s">
        <v>153</v>
      </c>
      <c r="F31" s="52">
        <v>4.2905092592592592E-2</v>
      </c>
      <c r="G31" s="15">
        <f t="shared" si="0"/>
        <v>45.084629808773265</v>
      </c>
      <c r="I31" s="50" t="s">
        <v>268</v>
      </c>
      <c r="J31" s="51" t="s">
        <v>269</v>
      </c>
      <c r="K31" s="51" t="s">
        <v>270</v>
      </c>
      <c r="L31" s="50">
        <v>2000</v>
      </c>
      <c r="M31" s="50" t="s">
        <v>135</v>
      </c>
      <c r="N31" s="50" t="s">
        <v>268</v>
      </c>
      <c r="O31" s="50"/>
    </row>
    <row r="32" spans="1:15" x14ac:dyDescent="0.25">
      <c r="A32" s="50">
        <v>30</v>
      </c>
      <c r="B32" s="51" t="s">
        <v>154</v>
      </c>
      <c r="C32" s="51" t="s">
        <v>155</v>
      </c>
      <c r="D32" s="50">
        <v>2000</v>
      </c>
      <c r="E32" s="50" t="s">
        <v>135</v>
      </c>
      <c r="F32" s="52">
        <v>4.3148148148148151E-2</v>
      </c>
      <c r="G32" s="15">
        <f t="shared" si="0"/>
        <v>41.703282573115267</v>
      </c>
      <c r="I32" s="50" t="s">
        <v>268</v>
      </c>
      <c r="J32" s="51" t="s">
        <v>240</v>
      </c>
      <c r="K32" s="51" t="s">
        <v>271</v>
      </c>
      <c r="L32" s="50">
        <v>2002</v>
      </c>
      <c r="M32" s="50" t="s">
        <v>99</v>
      </c>
      <c r="N32" s="50" t="s">
        <v>268</v>
      </c>
      <c r="O32" s="50"/>
    </row>
    <row r="33" spans="1:7" x14ac:dyDescent="0.25">
      <c r="A33" s="50">
        <v>31</v>
      </c>
      <c r="B33" s="51" t="s">
        <v>156</v>
      </c>
      <c r="C33" s="51" t="s">
        <v>157</v>
      </c>
      <c r="D33" s="50">
        <v>2002</v>
      </c>
      <c r="E33" s="50" t="s">
        <v>107</v>
      </c>
      <c r="F33" s="52">
        <v>4.3252314814814813E-2</v>
      </c>
      <c r="G33" s="15">
        <f t="shared" si="0"/>
        <v>38.575536380131624</v>
      </c>
    </row>
    <row r="34" spans="1:7" x14ac:dyDescent="0.25">
      <c r="A34" s="50">
        <v>32</v>
      </c>
      <c r="B34" s="51" t="s">
        <v>158</v>
      </c>
      <c r="C34" s="51" t="s">
        <v>159</v>
      </c>
      <c r="D34" s="50">
        <v>2002</v>
      </c>
      <c r="E34" s="50" t="s">
        <v>138</v>
      </c>
      <c r="F34" s="52">
        <v>4.3472222222222225E-2</v>
      </c>
      <c r="G34" s="15">
        <f t="shared" si="0"/>
        <v>35.682371151621751</v>
      </c>
    </row>
    <row r="35" spans="1:7" x14ac:dyDescent="0.25">
      <c r="A35" s="50">
        <v>33</v>
      </c>
      <c r="B35" s="51" t="s">
        <v>160</v>
      </c>
      <c r="C35" s="51" t="s">
        <v>161</v>
      </c>
      <c r="D35" s="50">
        <v>2001</v>
      </c>
      <c r="E35" s="50" t="s">
        <v>135</v>
      </c>
      <c r="F35" s="52">
        <v>4.3645833333333335E-2</v>
      </c>
      <c r="G35" s="15">
        <f t="shared" si="0"/>
        <v>33.006193315250123</v>
      </c>
    </row>
    <row r="36" spans="1:7" x14ac:dyDescent="0.25">
      <c r="A36" s="50">
        <v>34</v>
      </c>
      <c r="B36" s="51" t="s">
        <v>116</v>
      </c>
      <c r="C36" s="51" t="s">
        <v>162</v>
      </c>
      <c r="D36" s="50">
        <v>2000</v>
      </c>
      <c r="E36" s="50" t="s">
        <v>135</v>
      </c>
      <c r="F36" s="52">
        <v>4.3773148148148144E-2</v>
      </c>
      <c r="G36" s="15">
        <f t="shared" si="0"/>
        <v>30.530728816606363</v>
      </c>
    </row>
    <row r="37" spans="1:7" x14ac:dyDescent="0.25">
      <c r="A37" s="50">
        <v>35</v>
      </c>
      <c r="B37" s="51" t="s">
        <v>163</v>
      </c>
      <c r="C37" s="51" t="s">
        <v>164</v>
      </c>
      <c r="D37" s="50">
        <v>2000</v>
      </c>
      <c r="E37" s="50" t="s">
        <v>99</v>
      </c>
      <c r="F37" s="52">
        <v>4.4409722222222225E-2</v>
      </c>
      <c r="G37" s="15">
        <f t="shared" si="0"/>
        <v>28.240924155360887</v>
      </c>
    </row>
    <row r="38" spans="1:7" x14ac:dyDescent="0.25">
      <c r="A38" s="50">
        <v>36</v>
      </c>
      <c r="B38" s="51" t="s">
        <v>165</v>
      </c>
      <c r="C38" s="51" t="s">
        <v>166</v>
      </c>
      <c r="D38" s="50">
        <v>2001</v>
      </c>
      <c r="E38" s="50" t="s">
        <v>167</v>
      </c>
      <c r="F38" s="52">
        <v>4.4560185185185182E-2</v>
      </c>
      <c r="G38" s="15">
        <f t="shared" si="0"/>
        <v>26.122854843708819</v>
      </c>
    </row>
    <row r="39" spans="1:7" x14ac:dyDescent="0.25">
      <c r="A39" s="50">
        <v>37</v>
      </c>
      <c r="B39" s="51" t="s">
        <v>168</v>
      </c>
      <c r="C39" s="51" t="s">
        <v>169</v>
      </c>
      <c r="D39" s="50">
        <v>2000</v>
      </c>
      <c r="E39" s="50" t="s">
        <v>170</v>
      </c>
      <c r="F39" s="52">
        <v>4.4710648148148152E-2</v>
      </c>
      <c r="G39" s="15">
        <f t="shared" si="0"/>
        <v>24.163640730430657</v>
      </c>
    </row>
    <row r="40" spans="1:7" x14ac:dyDescent="0.25">
      <c r="A40" s="50">
        <v>38</v>
      </c>
      <c r="B40" s="51" t="s">
        <v>171</v>
      </c>
      <c r="C40" s="51" t="s">
        <v>172</v>
      </c>
      <c r="D40" s="50">
        <v>2001</v>
      </c>
      <c r="E40" s="50" t="s">
        <v>170</v>
      </c>
      <c r="F40" s="52">
        <v>4.5162037037037035E-2</v>
      </c>
      <c r="G40" s="15">
        <f t="shared" si="0"/>
        <v>22.351367675648358</v>
      </c>
    </row>
    <row r="41" spans="1:7" x14ac:dyDescent="0.25">
      <c r="A41" s="39">
        <v>39</v>
      </c>
      <c r="B41" s="37" t="s">
        <v>173</v>
      </c>
      <c r="C41" s="37" t="s">
        <v>174</v>
      </c>
      <c r="D41" s="39">
        <v>2003</v>
      </c>
      <c r="E41" s="39" t="s">
        <v>120</v>
      </c>
      <c r="F41" s="47">
        <v>4.6018518518518514E-2</v>
      </c>
      <c r="G41" s="24">
        <f t="shared" si="0"/>
        <v>20.675015099974733</v>
      </c>
    </row>
    <row r="42" spans="1:7" x14ac:dyDescent="0.25">
      <c r="A42" s="50">
        <v>40</v>
      </c>
      <c r="B42" s="51" t="s">
        <v>175</v>
      </c>
      <c r="C42" s="51" t="s">
        <v>176</v>
      </c>
      <c r="D42" s="50">
        <v>2001</v>
      </c>
      <c r="E42" s="50" t="s">
        <v>107</v>
      </c>
      <c r="F42" s="52">
        <v>4.6875E-2</v>
      </c>
      <c r="G42" s="15">
        <f t="shared" si="0"/>
        <v>19.124388967476627</v>
      </c>
    </row>
    <row r="43" spans="1:7" x14ac:dyDescent="0.25">
      <c r="A43" s="50" t="s">
        <v>177</v>
      </c>
      <c r="B43" s="51" t="s">
        <v>178</v>
      </c>
      <c r="C43" s="51" t="s">
        <v>179</v>
      </c>
      <c r="D43" s="50">
        <v>2000</v>
      </c>
      <c r="E43" s="50" t="s">
        <v>180</v>
      </c>
      <c r="F43" s="50" t="s">
        <v>177</v>
      </c>
      <c r="G43" s="50"/>
    </row>
    <row r="44" spans="1:7" x14ac:dyDescent="0.25">
      <c r="A44" s="50" t="s">
        <v>177</v>
      </c>
      <c r="B44" s="51" t="s">
        <v>181</v>
      </c>
      <c r="C44" s="51" t="s">
        <v>182</v>
      </c>
      <c r="D44" s="50">
        <v>2001</v>
      </c>
      <c r="E44" s="50" t="s">
        <v>135</v>
      </c>
      <c r="F44" s="50" t="s">
        <v>177</v>
      </c>
      <c r="G44" s="50"/>
    </row>
    <row r="45" spans="1:7" x14ac:dyDescent="0.25">
      <c r="A45" s="50" t="s">
        <v>177</v>
      </c>
      <c r="B45" s="51" t="s">
        <v>183</v>
      </c>
      <c r="C45" s="51" t="s">
        <v>184</v>
      </c>
      <c r="D45" s="50">
        <v>2001</v>
      </c>
      <c r="E45" s="50" t="s">
        <v>107</v>
      </c>
      <c r="F45" s="50" t="s">
        <v>177</v>
      </c>
      <c r="G45" s="50"/>
    </row>
    <row r="46" spans="1:7" x14ac:dyDescent="0.25">
      <c r="A46" s="50" t="s">
        <v>177</v>
      </c>
      <c r="B46" s="51" t="s">
        <v>139</v>
      </c>
      <c r="C46" s="51" t="s">
        <v>185</v>
      </c>
      <c r="D46" s="50">
        <v>2001</v>
      </c>
      <c r="E46" s="50" t="s">
        <v>107</v>
      </c>
      <c r="F46" s="50" t="s">
        <v>177</v>
      </c>
      <c r="G46" s="50"/>
    </row>
    <row r="47" spans="1:7" x14ac:dyDescent="0.25">
      <c r="A47" s="50" t="s">
        <v>177</v>
      </c>
      <c r="B47" s="51" t="s">
        <v>186</v>
      </c>
      <c r="C47" s="51" t="s">
        <v>187</v>
      </c>
      <c r="D47" s="50">
        <v>2002</v>
      </c>
      <c r="E47" s="50" t="s">
        <v>135</v>
      </c>
      <c r="F47" s="50" t="s">
        <v>177</v>
      </c>
      <c r="G47" s="50"/>
    </row>
    <row r="48" spans="1:7" x14ac:dyDescent="0.25">
      <c r="A48" s="50" t="s">
        <v>177</v>
      </c>
      <c r="B48" s="51" t="s">
        <v>188</v>
      </c>
      <c r="C48" s="51" t="s">
        <v>189</v>
      </c>
      <c r="D48" s="50">
        <v>2001</v>
      </c>
      <c r="E48" s="50" t="s">
        <v>99</v>
      </c>
      <c r="F48" s="50" t="s">
        <v>177</v>
      </c>
      <c r="G48" s="50"/>
    </row>
    <row r="49" spans="1:7" x14ac:dyDescent="0.25">
      <c r="A49" s="50" t="s">
        <v>177</v>
      </c>
      <c r="B49" s="51" t="s">
        <v>190</v>
      </c>
      <c r="C49" s="51" t="s">
        <v>191</v>
      </c>
      <c r="D49" s="50">
        <v>2000</v>
      </c>
      <c r="E49" s="50" t="s">
        <v>87</v>
      </c>
      <c r="F49" s="50" t="s">
        <v>177</v>
      </c>
      <c r="G49" s="50"/>
    </row>
    <row r="50" spans="1:7" x14ac:dyDescent="0.25">
      <c r="A50" s="50" t="s">
        <v>177</v>
      </c>
      <c r="B50" s="51" t="s">
        <v>192</v>
      </c>
      <c r="C50" s="51" t="s">
        <v>193</v>
      </c>
      <c r="D50" s="50">
        <v>2002</v>
      </c>
      <c r="E50" s="50" t="s">
        <v>170</v>
      </c>
      <c r="F50" s="50" t="s">
        <v>177</v>
      </c>
      <c r="G50" s="50"/>
    </row>
    <row r="51" spans="1:7" x14ac:dyDescent="0.25">
      <c r="A51" s="50" t="s">
        <v>194</v>
      </c>
      <c r="B51" s="51" t="s">
        <v>195</v>
      </c>
      <c r="C51" s="51" t="s">
        <v>196</v>
      </c>
      <c r="D51" s="50">
        <v>2002</v>
      </c>
      <c r="E51" s="50" t="s">
        <v>170</v>
      </c>
      <c r="F51" s="50" t="s">
        <v>194</v>
      </c>
      <c r="G51" s="50"/>
    </row>
    <row r="52" spans="1:7" x14ac:dyDescent="0.25">
      <c r="A52" s="50" t="s">
        <v>194</v>
      </c>
      <c r="B52" s="51" t="s">
        <v>197</v>
      </c>
      <c r="C52" s="51" t="s">
        <v>198</v>
      </c>
      <c r="D52" s="50">
        <v>2001</v>
      </c>
      <c r="E52" s="50" t="s">
        <v>135</v>
      </c>
      <c r="F52" s="50" t="s">
        <v>194</v>
      </c>
      <c r="G52" s="50"/>
    </row>
    <row r="53" spans="1:7" x14ac:dyDescent="0.25">
      <c r="A53" s="50" t="s">
        <v>194</v>
      </c>
      <c r="B53" s="51" t="s">
        <v>199</v>
      </c>
      <c r="C53" s="51" t="s">
        <v>200</v>
      </c>
      <c r="D53" s="50">
        <v>2001</v>
      </c>
      <c r="E53" s="50" t="s">
        <v>135</v>
      </c>
      <c r="F53" s="50" t="s">
        <v>194</v>
      </c>
      <c r="G53" s="50"/>
    </row>
    <row r="54" spans="1:7" x14ac:dyDescent="0.25">
      <c r="A54" s="50" t="s">
        <v>194</v>
      </c>
      <c r="B54" s="51" t="s">
        <v>201</v>
      </c>
      <c r="C54" s="51" t="s">
        <v>202</v>
      </c>
      <c r="D54" s="50">
        <v>2001</v>
      </c>
      <c r="E54" s="50" t="s">
        <v>135</v>
      </c>
      <c r="F54" s="50" t="s">
        <v>194</v>
      </c>
      <c r="G54" s="50"/>
    </row>
    <row r="55" spans="1:7" x14ac:dyDescent="0.25">
      <c r="A55" s="50" t="s">
        <v>194</v>
      </c>
      <c r="B55" s="51" t="s">
        <v>203</v>
      </c>
      <c r="C55" s="51" t="s">
        <v>204</v>
      </c>
      <c r="D55" s="50">
        <v>2001</v>
      </c>
      <c r="E55" s="50" t="s">
        <v>138</v>
      </c>
      <c r="F55" s="50" t="s">
        <v>194</v>
      </c>
      <c r="G55" s="50"/>
    </row>
    <row r="56" spans="1:7" x14ac:dyDescent="0.25">
      <c r="A56" s="50" t="s">
        <v>194</v>
      </c>
      <c r="B56" s="51" t="s">
        <v>97</v>
      </c>
      <c r="C56" s="51" t="s">
        <v>205</v>
      </c>
      <c r="D56" s="50">
        <v>2001</v>
      </c>
      <c r="E56" s="50" t="s">
        <v>138</v>
      </c>
      <c r="F56" s="50" t="s">
        <v>194</v>
      </c>
      <c r="G56" s="50"/>
    </row>
    <row r="57" spans="1:7" x14ac:dyDescent="0.25">
      <c r="A57" s="39" t="s">
        <v>194</v>
      </c>
      <c r="B57" s="37" t="s">
        <v>206</v>
      </c>
      <c r="C57" s="37" t="s">
        <v>207</v>
      </c>
      <c r="D57" s="39">
        <v>2003</v>
      </c>
      <c r="E57" s="39" t="s">
        <v>120</v>
      </c>
      <c r="F57" s="39" t="s">
        <v>194</v>
      </c>
      <c r="G57" s="39"/>
    </row>
    <row r="58" spans="1:7" x14ac:dyDescent="0.25">
      <c r="A58" s="50" t="s">
        <v>194</v>
      </c>
      <c r="B58" s="51" t="s">
        <v>208</v>
      </c>
      <c r="C58" s="51" t="s">
        <v>209</v>
      </c>
      <c r="D58" s="50">
        <v>2001</v>
      </c>
      <c r="E58" s="50" t="s">
        <v>170</v>
      </c>
      <c r="F58" s="50" t="s">
        <v>194</v>
      </c>
      <c r="G58" s="50"/>
    </row>
    <row r="59" spans="1:7" x14ac:dyDescent="0.25">
      <c r="A59" s="50" t="s">
        <v>194</v>
      </c>
      <c r="B59" s="51" t="s">
        <v>203</v>
      </c>
      <c r="C59" s="51" t="s">
        <v>210</v>
      </c>
      <c r="D59" s="50">
        <v>2003</v>
      </c>
      <c r="E59" s="50" t="s">
        <v>138</v>
      </c>
      <c r="F59" s="50" t="s">
        <v>194</v>
      </c>
      <c r="G59" s="50"/>
    </row>
    <row r="60" spans="1:7" x14ac:dyDescent="0.25">
      <c r="A60" s="50" t="s">
        <v>194</v>
      </c>
      <c r="B60" s="51" t="s">
        <v>199</v>
      </c>
      <c r="C60" s="51" t="s">
        <v>211</v>
      </c>
      <c r="D60" s="50">
        <v>2003</v>
      </c>
      <c r="E60" s="50" t="s">
        <v>107</v>
      </c>
      <c r="F60" s="50" t="s">
        <v>194</v>
      </c>
      <c r="G60" s="5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52AF-C2F4-4860-8B9D-33330774AED2}">
  <dimension ref="A1:O68"/>
  <sheetViews>
    <sheetView topLeftCell="A40" workbookViewId="0">
      <selection activeCell="I69" sqref="I69:J69"/>
    </sheetView>
  </sheetViews>
  <sheetFormatPr defaultRowHeight="15" x14ac:dyDescent="0.25"/>
  <cols>
    <col min="1" max="1" width="3.42578125" customWidth="1"/>
    <col min="2" max="2" width="9.7109375" customWidth="1"/>
    <col min="3" max="3" width="14.5703125" customWidth="1"/>
    <col min="4" max="7" width="8.85546875" style="49"/>
    <col min="9" max="9" width="3.28515625" customWidth="1"/>
    <col min="10" max="10" width="10.140625" customWidth="1"/>
    <col min="11" max="11" width="12.42578125" customWidth="1"/>
    <col min="12" max="15" width="8.85546875" style="49"/>
  </cols>
  <sheetData>
    <row r="1" spans="1:15" x14ac:dyDescent="0.25">
      <c r="A1" t="s">
        <v>382</v>
      </c>
      <c r="I1" t="s">
        <v>474</v>
      </c>
    </row>
    <row r="2" spans="1:15" x14ac:dyDescent="0.25">
      <c r="A2" s="51" t="s">
        <v>212</v>
      </c>
      <c r="B2" s="51" t="s">
        <v>80</v>
      </c>
      <c r="C2" s="51" t="s">
        <v>81</v>
      </c>
      <c r="D2" s="50" t="s">
        <v>82</v>
      </c>
      <c r="E2" s="50" t="s">
        <v>83</v>
      </c>
      <c r="F2" s="50" t="s">
        <v>84</v>
      </c>
      <c r="G2" s="50"/>
      <c r="I2" s="51" t="s">
        <v>212</v>
      </c>
      <c r="J2" s="51" t="s">
        <v>80</v>
      </c>
      <c r="K2" s="51" t="s">
        <v>81</v>
      </c>
      <c r="L2" s="50" t="s">
        <v>82</v>
      </c>
      <c r="M2" s="50" t="s">
        <v>83</v>
      </c>
      <c r="N2" s="50" t="s">
        <v>84</v>
      </c>
      <c r="O2" s="50"/>
    </row>
    <row r="3" spans="1:15" x14ac:dyDescent="0.25">
      <c r="A3" s="51">
        <v>1</v>
      </c>
      <c r="B3" s="51" t="s">
        <v>95</v>
      </c>
      <c r="C3" s="51" t="s">
        <v>278</v>
      </c>
      <c r="D3" s="50">
        <v>2000</v>
      </c>
      <c r="E3" s="50" t="s">
        <v>167</v>
      </c>
      <c r="F3" s="52">
        <v>3.4074074074074076E-2</v>
      </c>
      <c r="G3" s="15">
        <v>1600</v>
      </c>
      <c r="I3" s="51">
        <v>1</v>
      </c>
      <c r="J3" s="51" t="s">
        <v>383</v>
      </c>
      <c r="K3" s="51" t="s">
        <v>384</v>
      </c>
      <c r="L3" s="50">
        <v>2000</v>
      </c>
      <c r="M3" s="50" t="s">
        <v>226</v>
      </c>
      <c r="N3" s="52">
        <v>3.8032407407407411E-2</v>
      </c>
      <c r="O3" s="15">
        <v>1600</v>
      </c>
    </row>
    <row r="4" spans="1:15" x14ac:dyDescent="0.25">
      <c r="A4" s="51">
        <v>2</v>
      </c>
      <c r="B4" s="51" t="s">
        <v>279</v>
      </c>
      <c r="C4" s="51" t="s">
        <v>280</v>
      </c>
      <c r="D4" s="50">
        <v>2000</v>
      </c>
      <c r="E4" s="50" t="s">
        <v>167</v>
      </c>
      <c r="F4" s="52">
        <v>3.4108796296296297E-2</v>
      </c>
      <c r="G4" s="15">
        <f t="shared" ref="G4:G62" si="0">G3-7.5*G3/100</f>
        <v>1480</v>
      </c>
      <c r="I4" s="51">
        <v>2</v>
      </c>
      <c r="J4" s="51" t="s">
        <v>385</v>
      </c>
      <c r="K4" s="51" t="s">
        <v>386</v>
      </c>
      <c r="L4" s="50">
        <v>2001</v>
      </c>
      <c r="M4" s="50" t="s">
        <v>308</v>
      </c>
      <c r="N4" s="52">
        <v>3.8159722222222227E-2</v>
      </c>
      <c r="O4" s="15">
        <f t="shared" ref="O4:O55" si="1">O3-7.5*O3/100</f>
        <v>1480</v>
      </c>
    </row>
    <row r="5" spans="1:15" x14ac:dyDescent="0.25">
      <c r="A5" s="51">
        <v>3</v>
      </c>
      <c r="B5" s="51" t="s">
        <v>281</v>
      </c>
      <c r="C5" s="51" t="s">
        <v>282</v>
      </c>
      <c r="D5" s="50">
        <v>2000</v>
      </c>
      <c r="E5" s="50" t="s">
        <v>283</v>
      </c>
      <c r="F5" s="52">
        <v>3.4108796296296297E-2</v>
      </c>
      <c r="G5" s="15">
        <f t="shared" si="0"/>
        <v>1369</v>
      </c>
      <c r="I5" s="51">
        <v>3</v>
      </c>
      <c r="J5" s="51" t="s">
        <v>217</v>
      </c>
      <c r="K5" s="51" t="s">
        <v>387</v>
      </c>
      <c r="L5" s="50">
        <v>2000</v>
      </c>
      <c r="M5" s="50" t="s">
        <v>323</v>
      </c>
      <c r="N5" s="52">
        <v>3.8263888888888889E-2</v>
      </c>
      <c r="O5" s="15">
        <f t="shared" si="1"/>
        <v>1369</v>
      </c>
    </row>
    <row r="6" spans="1:15" x14ac:dyDescent="0.25">
      <c r="A6" s="51">
        <v>4</v>
      </c>
      <c r="B6" s="51" t="s">
        <v>88</v>
      </c>
      <c r="C6" s="51" t="s">
        <v>89</v>
      </c>
      <c r="D6" s="50">
        <v>2000</v>
      </c>
      <c r="E6" s="50" t="s">
        <v>90</v>
      </c>
      <c r="F6" s="52">
        <v>3.4293981481481481E-2</v>
      </c>
      <c r="G6" s="15">
        <f t="shared" si="0"/>
        <v>1266.325</v>
      </c>
      <c r="I6" s="51">
        <v>4</v>
      </c>
      <c r="J6" s="51" t="s">
        <v>388</v>
      </c>
      <c r="K6" s="51" t="s">
        <v>389</v>
      </c>
      <c r="L6" s="50">
        <v>2001</v>
      </c>
      <c r="M6" s="50" t="s">
        <v>308</v>
      </c>
      <c r="N6" s="52">
        <v>3.8379629629629632E-2</v>
      </c>
      <c r="O6" s="15">
        <f t="shared" si="1"/>
        <v>1266.325</v>
      </c>
    </row>
    <row r="7" spans="1:15" x14ac:dyDescent="0.25">
      <c r="A7" s="51">
        <v>5</v>
      </c>
      <c r="B7" s="51" t="s">
        <v>284</v>
      </c>
      <c r="C7" s="51" t="s">
        <v>285</v>
      </c>
      <c r="D7" s="50">
        <v>2002</v>
      </c>
      <c r="E7" s="50" t="s">
        <v>283</v>
      </c>
      <c r="F7" s="52">
        <v>3.4386574074074076E-2</v>
      </c>
      <c r="G7" s="15">
        <f t="shared" si="0"/>
        <v>1171.350625</v>
      </c>
      <c r="I7" s="51">
        <v>5</v>
      </c>
      <c r="J7" s="51" t="s">
        <v>390</v>
      </c>
      <c r="K7" s="51" t="s">
        <v>391</v>
      </c>
      <c r="L7" s="50">
        <v>2000</v>
      </c>
      <c r="M7" s="50" t="s">
        <v>233</v>
      </c>
      <c r="N7" s="52">
        <v>3.8425925925925926E-2</v>
      </c>
      <c r="O7" s="15">
        <f t="shared" si="1"/>
        <v>1171.350625</v>
      </c>
    </row>
    <row r="8" spans="1:15" x14ac:dyDescent="0.25">
      <c r="A8" s="51">
        <v>6</v>
      </c>
      <c r="B8" s="51" t="s">
        <v>97</v>
      </c>
      <c r="C8" s="51" t="s">
        <v>98</v>
      </c>
      <c r="D8" s="50">
        <v>2000</v>
      </c>
      <c r="E8" s="50" t="s">
        <v>99</v>
      </c>
      <c r="F8" s="52">
        <v>3.4421296296296297E-2</v>
      </c>
      <c r="G8" s="15">
        <f>G7-7.5*G7/100</f>
        <v>1083.4993281249999</v>
      </c>
      <c r="I8" s="51">
        <v>6</v>
      </c>
      <c r="J8" s="51" t="s">
        <v>392</v>
      </c>
      <c r="K8" s="51" t="s">
        <v>393</v>
      </c>
      <c r="L8" s="50">
        <v>2000</v>
      </c>
      <c r="M8" s="50" t="s">
        <v>283</v>
      </c>
      <c r="N8" s="52">
        <v>3.8449074074074073E-2</v>
      </c>
      <c r="O8" s="15">
        <f>O7-7.5*O7/100</f>
        <v>1083.4993281249999</v>
      </c>
    </row>
    <row r="9" spans="1:15" x14ac:dyDescent="0.25">
      <c r="A9" s="51">
        <v>7</v>
      </c>
      <c r="B9" s="51" t="s">
        <v>286</v>
      </c>
      <c r="C9" s="51" t="s">
        <v>287</v>
      </c>
      <c r="D9" s="50">
        <v>2000</v>
      </c>
      <c r="E9" s="50" t="s">
        <v>87</v>
      </c>
      <c r="F9" s="52">
        <v>3.4421296296296297E-2</v>
      </c>
      <c r="G9" s="15">
        <f t="shared" si="0"/>
        <v>1002.2368785156249</v>
      </c>
      <c r="I9" s="51">
        <v>7</v>
      </c>
      <c r="J9" s="51" t="s">
        <v>394</v>
      </c>
      <c r="K9" s="51" t="s">
        <v>395</v>
      </c>
      <c r="L9" s="50">
        <v>2000</v>
      </c>
      <c r="M9" s="50" t="s">
        <v>323</v>
      </c>
      <c r="N9" s="52">
        <v>3.8460648148148147E-2</v>
      </c>
      <c r="O9" s="15">
        <f t="shared" si="1"/>
        <v>1002.2368785156249</v>
      </c>
    </row>
    <row r="10" spans="1:15" x14ac:dyDescent="0.25">
      <c r="A10" s="51">
        <v>8</v>
      </c>
      <c r="B10" s="51" t="s">
        <v>288</v>
      </c>
      <c r="C10" s="51" t="s">
        <v>289</v>
      </c>
      <c r="D10" s="50">
        <v>2002</v>
      </c>
      <c r="E10" s="50" t="s">
        <v>290</v>
      </c>
      <c r="F10" s="52">
        <v>3.4479166666666665E-2</v>
      </c>
      <c r="G10" s="15">
        <f t="shared" si="0"/>
        <v>927.06911262695303</v>
      </c>
      <c r="I10" s="51">
        <v>8</v>
      </c>
      <c r="J10" s="51" t="s">
        <v>396</v>
      </c>
      <c r="K10" s="51" t="s">
        <v>287</v>
      </c>
      <c r="L10" s="50">
        <v>2002</v>
      </c>
      <c r="M10" s="50" t="s">
        <v>87</v>
      </c>
      <c r="N10" s="52">
        <v>3.847222222222222E-2</v>
      </c>
      <c r="O10" s="15">
        <f t="shared" si="1"/>
        <v>927.06911262695303</v>
      </c>
    </row>
    <row r="11" spans="1:15" x14ac:dyDescent="0.25">
      <c r="A11" s="51">
        <v>9</v>
      </c>
      <c r="B11" s="51" t="s">
        <v>291</v>
      </c>
      <c r="C11" s="51" t="s">
        <v>292</v>
      </c>
      <c r="D11" s="50">
        <v>2000</v>
      </c>
      <c r="E11" s="50" t="s">
        <v>167</v>
      </c>
      <c r="F11" s="52">
        <v>3.4525462962962966E-2</v>
      </c>
      <c r="G11" s="15">
        <f t="shared" si="0"/>
        <v>857.53892917993153</v>
      </c>
      <c r="I11" s="51">
        <v>9</v>
      </c>
      <c r="J11" s="51" t="s">
        <v>397</v>
      </c>
      <c r="K11" s="51" t="s">
        <v>398</v>
      </c>
      <c r="L11" s="50">
        <v>2001</v>
      </c>
      <c r="M11" s="50" t="s">
        <v>283</v>
      </c>
      <c r="N11" s="52">
        <v>3.8495370370370367E-2</v>
      </c>
      <c r="O11" s="15">
        <f t="shared" si="1"/>
        <v>857.53892917993153</v>
      </c>
    </row>
    <row r="12" spans="1:15" x14ac:dyDescent="0.25">
      <c r="A12" s="51">
        <v>10</v>
      </c>
      <c r="B12" s="51" t="s">
        <v>121</v>
      </c>
      <c r="C12" s="51" t="s">
        <v>122</v>
      </c>
      <c r="D12" s="50">
        <v>2000</v>
      </c>
      <c r="E12" s="50" t="s">
        <v>90</v>
      </c>
      <c r="F12" s="52">
        <v>3.4548611111111113E-2</v>
      </c>
      <c r="G12" s="15">
        <f t="shared" si="0"/>
        <v>793.22350949143663</v>
      </c>
      <c r="I12" s="51">
        <v>10</v>
      </c>
      <c r="J12" s="51" t="s">
        <v>399</v>
      </c>
      <c r="K12" s="51" t="s">
        <v>400</v>
      </c>
      <c r="L12" s="50">
        <v>2001</v>
      </c>
      <c r="M12" s="50" t="s">
        <v>295</v>
      </c>
      <c r="N12" s="52">
        <v>3.8506944444444448E-2</v>
      </c>
      <c r="O12" s="15">
        <f t="shared" si="1"/>
        <v>793.22350949143663</v>
      </c>
    </row>
    <row r="13" spans="1:15" x14ac:dyDescent="0.25">
      <c r="A13" s="51">
        <v>11</v>
      </c>
      <c r="B13" s="51" t="s">
        <v>293</v>
      </c>
      <c r="C13" s="51" t="s">
        <v>294</v>
      </c>
      <c r="D13" s="50">
        <v>2001</v>
      </c>
      <c r="E13" s="50" t="s">
        <v>295</v>
      </c>
      <c r="F13" s="52">
        <v>3.4606481481481481E-2</v>
      </c>
      <c r="G13" s="15">
        <f t="shared" si="0"/>
        <v>733.73174627957883</v>
      </c>
      <c r="I13" s="51">
        <v>11</v>
      </c>
      <c r="J13" s="51" t="s">
        <v>401</v>
      </c>
      <c r="K13" s="51" t="s">
        <v>402</v>
      </c>
      <c r="L13" s="50">
        <v>2001</v>
      </c>
      <c r="M13" s="50" t="s">
        <v>376</v>
      </c>
      <c r="N13" s="52">
        <v>3.8530092592592595E-2</v>
      </c>
      <c r="O13" s="15">
        <f t="shared" si="1"/>
        <v>733.73174627957883</v>
      </c>
    </row>
    <row r="14" spans="1:15" x14ac:dyDescent="0.25">
      <c r="A14" s="51">
        <v>12</v>
      </c>
      <c r="B14" s="51" t="s">
        <v>296</v>
      </c>
      <c r="C14" s="51" t="s">
        <v>297</v>
      </c>
      <c r="D14" s="50">
        <v>2000</v>
      </c>
      <c r="E14" s="50" t="s">
        <v>104</v>
      </c>
      <c r="F14" s="52">
        <v>3.4641203703703702E-2</v>
      </c>
      <c r="G14" s="15">
        <f t="shared" si="0"/>
        <v>678.70186530861042</v>
      </c>
      <c r="I14" s="51">
        <v>12</v>
      </c>
      <c r="J14" s="51" t="s">
        <v>403</v>
      </c>
      <c r="K14" s="51" t="s">
        <v>404</v>
      </c>
      <c r="L14" s="50">
        <v>2001</v>
      </c>
      <c r="M14" s="50" t="s">
        <v>104</v>
      </c>
      <c r="N14" s="52">
        <v>3.8541666666666669E-2</v>
      </c>
      <c r="O14" s="15">
        <f t="shared" si="1"/>
        <v>678.70186530861042</v>
      </c>
    </row>
    <row r="15" spans="1:15" x14ac:dyDescent="0.25">
      <c r="A15" s="51">
        <v>13</v>
      </c>
      <c r="B15" s="51" t="s">
        <v>298</v>
      </c>
      <c r="C15" s="51" t="s">
        <v>299</v>
      </c>
      <c r="D15" s="50">
        <v>2002</v>
      </c>
      <c r="E15" s="50" t="s">
        <v>233</v>
      </c>
      <c r="F15" s="52">
        <v>3.4687500000000003E-2</v>
      </c>
      <c r="G15" s="15">
        <f t="shared" si="0"/>
        <v>627.7992254104646</v>
      </c>
      <c r="I15" s="51">
        <v>13</v>
      </c>
      <c r="J15" s="51" t="s">
        <v>405</v>
      </c>
      <c r="K15" s="51" t="s">
        <v>406</v>
      </c>
      <c r="L15" s="50">
        <v>2001</v>
      </c>
      <c r="M15" s="50" t="s">
        <v>233</v>
      </c>
      <c r="N15" s="52">
        <v>3.8541666666666669E-2</v>
      </c>
      <c r="O15" s="15">
        <f t="shared" si="1"/>
        <v>627.7992254104646</v>
      </c>
    </row>
    <row r="16" spans="1:15" x14ac:dyDescent="0.25">
      <c r="A16" s="51">
        <v>14</v>
      </c>
      <c r="B16" s="51" t="s">
        <v>300</v>
      </c>
      <c r="C16" s="51" t="s">
        <v>301</v>
      </c>
      <c r="D16" s="50">
        <v>2000</v>
      </c>
      <c r="E16" s="50" t="s">
        <v>290</v>
      </c>
      <c r="F16" s="52">
        <v>3.4722222222222224E-2</v>
      </c>
      <c r="G16" s="15">
        <f t="shared" si="0"/>
        <v>580.71428350467977</v>
      </c>
      <c r="I16" s="51">
        <v>14</v>
      </c>
      <c r="J16" s="51" t="s">
        <v>407</v>
      </c>
      <c r="K16" s="51" t="s">
        <v>408</v>
      </c>
      <c r="L16" s="50">
        <v>2001</v>
      </c>
      <c r="M16" s="50" t="s">
        <v>135</v>
      </c>
      <c r="N16" s="52">
        <v>3.8634259259259257E-2</v>
      </c>
      <c r="O16" s="15">
        <f t="shared" si="1"/>
        <v>580.71428350467977</v>
      </c>
    </row>
    <row r="17" spans="1:15" x14ac:dyDescent="0.25">
      <c r="A17" s="51">
        <v>15</v>
      </c>
      <c r="B17" s="51" t="s">
        <v>175</v>
      </c>
      <c r="C17" s="51" t="s">
        <v>176</v>
      </c>
      <c r="D17" s="50">
        <v>2001</v>
      </c>
      <c r="E17" s="50" t="s">
        <v>107</v>
      </c>
      <c r="F17" s="52">
        <v>3.4861111111111114E-2</v>
      </c>
      <c r="G17" s="15">
        <f t="shared" si="0"/>
        <v>537.16071224182883</v>
      </c>
      <c r="I17" s="51">
        <v>15</v>
      </c>
      <c r="J17" s="51" t="s">
        <v>409</v>
      </c>
      <c r="K17" s="51" t="s">
        <v>410</v>
      </c>
      <c r="L17" s="50">
        <v>2001</v>
      </c>
      <c r="M17" s="50" t="s">
        <v>87</v>
      </c>
      <c r="N17" s="52">
        <v>3.8703703703703705E-2</v>
      </c>
      <c r="O17" s="15">
        <f t="shared" si="1"/>
        <v>537.16071224182883</v>
      </c>
    </row>
    <row r="18" spans="1:15" x14ac:dyDescent="0.25">
      <c r="A18" s="51">
        <v>16</v>
      </c>
      <c r="B18" s="51" t="s">
        <v>302</v>
      </c>
      <c r="C18" s="51" t="s">
        <v>303</v>
      </c>
      <c r="D18" s="50">
        <v>2000</v>
      </c>
      <c r="E18" s="50" t="s">
        <v>304</v>
      </c>
      <c r="F18" s="52">
        <v>3.4976851851851849E-2</v>
      </c>
      <c r="G18" s="15">
        <f t="shared" si="0"/>
        <v>496.8736588236917</v>
      </c>
      <c r="I18" s="51">
        <v>16</v>
      </c>
      <c r="J18" s="51" t="s">
        <v>411</v>
      </c>
      <c r="K18" s="51" t="s">
        <v>412</v>
      </c>
      <c r="L18" s="50">
        <v>2002</v>
      </c>
      <c r="M18" s="50" t="s">
        <v>308</v>
      </c>
      <c r="N18" s="52">
        <v>3.8900462962962963E-2</v>
      </c>
      <c r="O18" s="15">
        <f t="shared" si="1"/>
        <v>496.8736588236917</v>
      </c>
    </row>
    <row r="19" spans="1:15" x14ac:dyDescent="0.25">
      <c r="A19" s="51">
        <v>17</v>
      </c>
      <c r="B19" s="51" t="s">
        <v>102</v>
      </c>
      <c r="C19" s="51" t="s">
        <v>103</v>
      </c>
      <c r="D19" s="50">
        <v>2001</v>
      </c>
      <c r="E19" s="50" t="s">
        <v>104</v>
      </c>
      <c r="F19" s="52">
        <v>3.4999999999999996E-2</v>
      </c>
      <c r="G19" s="15">
        <f t="shared" si="0"/>
        <v>459.60813441191482</v>
      </c>
      <c r="I19" s="51">
        <v>17</v>
      </c>
      <c r="J19" s="51" t="s">
        <v>217</v>
      </c>
      <c r="K19" s="51" t="s">
        <v>218</v>
      </c>
      <c r="L19" s="50">
        <v>2000</v>
      </c>
      <c r="M19" s="50" t="s">
        <v>135</v>
      </c>
      <c r="N19" s="52">
        <v>3.8969907407407404E-2</v>
      </c>
      <c r="O19" s="15">
        <f t="shared" si="1"/>
        <v>459.60813441191482</v>
      </c>
    </row>
    <row r="20" spans="1:15" x14ac:dyDescent="0.25">
      <c r="A20" s="51">
        <v>18</v>
      </c>
      <c r="B20" s="51" t="s">
        <v>300</v>
      </c>
      <c r="C20" s="51" t="s">
        <v>305</v>
      </c>
      <c r="D20" s="50">
        <v>2001</v>
      </c>
      <c r="E20" s="50" t="s">
        <v>290</v>
      </c>
      <c r="F20" s="52">
        <v>3.4999999999999996E-2</v>
      </c>
      <c r="G20" s="15">
        <f t="shared" si="0"/>
        <v>425.13752433102121</v>
      </c>
      <c r="I20" s="51">
        <v>18</v>
      </c>
      <c r="J20" s="51" t="s">
        <v>413</v>
      </c>
      <c r="K20" s="51" t="s">
        <v>414</v>
      </c>
      <c r="L20" s="50">
        <v>2000</v>
      </c>
      <c r="M20" s="50" t="s">
        <v>290</v>
      </c>
      <c r="N20" s="52">
        <v>3.8969907407407404E-2</v>
      </c>
      <c r="O20" s="15">
        <f t="shared" si="1"/>
        <v>425.13752433102121</v>
      </c>
    </row>
    <row r="21" spans="1:15" x14ac:dyDescent="0.25">
      <c r="A21" s="51">
        <v>19</v>
      </c>
      <c r="B21" s="51" t="s">
        <v>306</v>
      </c>
      <c r="C21" s="51" t="s">
        <v>307</v>
      </c>
      <c r="D21" s="50">
        <v>2000</v>
      </c>
      <c r="E21" s="50" t="s">
        <v>308</v>
      </c>
      <c r="F21" s="52">
        <v>3.5092592592592592E-2</v>
      </c>
      <c r="G21" s="15">
        <f t="shared" si="0"/>
        <v>393.25221000619462</v>
      </c>
      <c r="I21" s="51">
        <v>19</v>
      </c>
      <c r="J21" s="51" t="s">
        <v>415</v>
      </c>
      <c r="K21" s="51" t="s">
        <v>416</v>
      </c>
      <c r="L21" s="50">
        <v>2001</v>
      </c>
      <c r="M21" s="50" t="s">
        <v>417</v>
      </c>
      <c r="N21" s="52">
        <v>3.9039351851851853E-2</v>
      </c>
      <c r="O21" s="15">
        <f t="shared" si="1"/>
        <v>393.25221000619462</v>
      </c>
    </row>
    <row r="22" spans="1:15" x14ac:dyDescent="0.25">
      <c r="A22" s="51">
        <v>20</v>
      </c>
      <c r="B22" s="51" t="s">
        <v>309</v>
      </c>
      <c r="C22" s="51" t="s">
        <v>310</v>
      </c>
      <c r="D22" s="50">
        <v>2001</v>
      </c>
      <c r="E22" s="50" t="s">
        <v>226</v>
      </c>
      <c r="F22" s="52">
        <v>3.5196759259259254E-2</v>
      </c>
      <c r="G22" s="15">
        <f t="shared" si="0"/>
        <v>363.75829425572999</v>
      </c>
      <c r="I22" s="51">
        <v>20</v>
      </c>
      <c r="J22" s="51" t="s">
        <v>418</v>
      </c>
      <c r="K22" s="51" t="s">
        <v>419</v>
      </c>
      <c r="L22" s="50">
        <v>2000</v>
      </c>
      <c r="M22" s="50" t="s">
        <v>104</v>
      </c>
      <c r="N22" s="52">
        <v>3.9039351851851853E-2</v>
      </c>
      <c r="O22" s="15">
        <f t="shared" si="1"/>
        <v>363.75829425572999</v>
      </c>
    </row>
    <row r="23" spans="1:15" x14ac:dyDescent="0.25">
      <c r="A23" s="51">
        <v>21</v>
      </c>
      <c r="B23" s="51" t="s">
        <v>311</v>
      </c>
      <c r="C23" s="51" t="s">
        <v>312</v>
      </c>
      <c r="D23" s="50">
        <v>2001</v>
      </c>
      <c r="E23" s="50" t="s">
        <v>233</v>
      </c>
      <c r="F23" s="52">
        <v>3.5196759259259254E-2</v>
      </c>
      <c r="G23" s="15">
        <f t="shared" si="0"/>
        <v>336.47642218655022</v>
      </c>
      <c r="I23" s="51">
        <v>21</v>
      </c>
      <c r="J23" s="51" t="s">
        <v>420</v>
      </c>
      <c r="K23" s="51" t="s">
        <v>421</v>
      </c>
      <c r="L23" s="50">
        <v>2001</v>
      </c>
      <c r="M23" s="50" t="s">
        <v>283</v>
      </c>
      <c r="N23" s="52">
        <v>3.9097222222222221E-2</v>
      </c>
      <c r="O23" s="15">
        <f t="shared" si="1"/>
        <v>336.47642218655022</v>
      </c>
    </row>
    <row r="24" spans="1:15" x14ac:dyDescent="0.25">
      <c r="A24" s="51">
        <v>22</v>
      </c>
      <c r="B24" s="51" t="s">
        <v>313</v>
      </c>
      <c r="C24" s="51" t="s">
        <v>314</v>
      </c>
      <c r="D24" s="50">
        <v>2000</v>
      </c>
      <c r="E24" s="50" t="s">
        <v>87</v>
      </c>
      <c r="F24" s="52">
        <v>3.5208333333333335E-2</v>
      </c>
      <c r="G24" s="15">
        <f t="shared" si="0"/>
        <v>311.24069052255896</v>
      </c>
      <c r="I24" s="51">
        <v>22</v>
      </c>
      <c r="J24" s="51" t="s">
        <v>422</v>
      </c>
      <c r="K24" s="51" t="s">
        <v>423</v>
      </c>
      <c r="L24" s="50">
        <v>2000</v>
      </c>
      <c r="M24" s="50" t="s">
        <v>87</v>
      </c>
      <c r="N24" s="52">
        <v>3.9155092592592596E-2</v>
      </c>
      <c r="O24" s="15">
        <f t="shared" si="1"/>
        <v>311.24069052255896</v>
      </c>
    </row>
    <row r="25" spans="1:15" x14ac:dyDescent="0.25">
      <c r="A25" s="51">
        <v>23</v>
      </c>
      <c r="B25" s="51" t="s">
        <v>315</v>
      </c>
      <c r="C25" s="51" t="s">
        <v>316</v>
      </c>
      <c r="D25" s="50">
        <v>2002</v>
      </c>
      <c r="E25" s="50" t="s">
        <v>308</v>
      </c>
      <c r="F25" s="52">
        <v>3.5231481481481482E-2</v>
      </c>
      <c r="G25" s="15">
        <f t="shared" si="0"/>
        <v>287.89763873336705</v>
      </c>
      <c r="I25" s="51">
        <v>23</v>
      </c>
      <c r="J25" s="51" t="s">
        <v>424</v>
      </c>
      <c r="K25" s="51" t="s">
        <v>425</v>
      </c>
      <c r="L25" s="50">
        <v>2000</v>
      </c>
      <c r="M25" s="50" t="s">
        <v>226</v>
      </c>
      <c r="N25" s="52">
        <v>3.9293981481481485E-2</v>
      </c>
      <c r="O25" s="15">
        <f t="shared" si="1"/>
        <v>287.89763873336705</v>
      </c>
    </row>
    <row r="26" spans="1:15" x14ac:dyDescent="0.25">
      <c r="A26" s="51">
        <v>24</v>
      </c>
      <c r="B26" s="51" t="s">
        <v>317</v>
      </c>
      <c r="C26" s="51" t="s">
        <v>318</v>
      </c>
      <c r="D26" s="50">
        <v>2000</v>
      </c>
      <c r="E26" s="50" t="s">
        <v>319</v>
      </c>
      <c r="F26" s="52">
        <v>3.5277777777777776E-2</v>
      </c>
      <c r="G26" s="15">
        <f t="shared" si="0"/>
        <v>266.30531582836454</v>
      </c>
      <c r="I26" s="51">
        <v>24</v>
      </c>
      <c r="J26" s="51" t="s">
        <v>426</v>
      </c>
      <c r="K26" s="51" t="s">
        <v>427</v>
      </c>
      <c r="L26" s="50">
        <v>2002</v>
      </c>
      <c r="M26" s="50" t="s">
        <v>326</v>
      </c>
      <c r="N26" s="52">
        <v>3.9305555555555559E-2</v>
      </c>
      <c r="O26" s="15">
        <f t="shared" si="1"/>
        <v>266.30531582836454</v>
      </c>
    </row>
    <row r="27" spans="1:15" x14ac:dyDescent="0.25">
      <c r="A27" s="51">
        <v>25</v>
      </c>
      <c r="B27" s="51" t="s">
        <v>127</v>
      </c>
      <c r="C27" s="51" t="s">
        <v>128</v>
      </c>
      <c r="D27" s="50">
        <v>2002</v>
      </c>
      <c r="E27" s="50" t="s">
        <v>99</v>
      </c>
      <c r="F27" s="52">
        <v>3.5358796296296298E-2</v>
      </c>
      <c r="G27" s="15">
        <f t="shared" si="0"/>
        <v>246.33241714123722</v>
      </c>
      <c r="I27" s="51">
        <v>25</v>
      </c>
      <c r="J27" s="51" t="s">
        <v>223</v>
      </c>
      <c r="K27" s="51" t="s">
        <v>218</v>
      </c>
      <c r="L27" s="50">
        <v>2001</v>
      </c>
      <c r="M27" s="50" t="s">
        <v>135</v>
      </c>
      <c r="N27" s="52">
        <v>3.9317129629629625E-2</v>
      </c>
      <c r="O27" s="15">
        <f t="shared" si="1"/>
        <v>246.33241714123722</v>
      </c>
    </row>
    <row r="28" spans="1:15" x14ac:dyDescent="0.25">
      <c r="A28" s="51">
        <v>26</v>
      </c>
      <c r="B28" s="51" t="s">
        <v>320</v>
      </c>
      <c r="C28" s="51" t="s">
        <v>321</v>
      </c>
      <c r="D28" s="50">
        <v>2001</v>
      </c>
      <c r="E28" s="50" t="s">
        <v>104</v>
      </c>
      <c r="F28" s="52">
        <v>3.5393518518518519E-2</v>
      </c>
      <c r="G28" s="15">
        <f t="shared" si="0"/>
        <v>227.85748585564443</v>
      </c>
      <c r="I28" s="51">
        <v>26</v>
      </c>
      <c r="J28" s="51" t="s">
        <v>428</v>
      </c>
      <c r="K28" s="51" t="s">
        <v>429</v>
      </c>
      <c r="L28" s="50">
        <v>2001</v>
      </c>
      <c r="M28" s="50" t="s">
        <v>308</v>
      </c>
      <c r="N28" s="52">
        <v>3.9351851851851853E-2</v>
      </c>
      <c r="O28" s="15">
        <f t="shared" si="1"/>
        <v>227.85748585564443</v>
      </c>
    </row>
    <row r="29" spans="1:15" x14ac:dyDescent="0.25">
      <c r="A29" s="51">
        <v>27</v>
      </c>
      <c r="B29" s="51" t="s">
        <v>113</v>
      </c>
      <c r="C29" s="51" t="s">
        <v>322</v>
      </c>
      <c r="D29" s="50">
        <v>2002</v>
      </c>
      <c r="E29" s="50" t="s">
        <v>323</v>
      </c>
      <c r="F29" s="52">
        <v>3.5405092592592592E-2</v>
      </c>
      <c r="G29" s="15">
        <f t="shared" si="0"/>
        <v>210.76817441647108</v>
      </c>
      <c r="I29" s="51">
        <v>27</v>
      </c>
      <c r="J29" s="51" t="s">
        <v>430</v>
      </c>
      <c r="K29" s="51" t="s">
        <v>431</v>
      </c>
      <c r="L29" s="50">
        <v>2003</v>
      </c>
      <c r="M29" s="50" t="s">
        <v>104</v>
      </c>
      <c r="N29" s="52">
        <v>3.9467592592592596E-2</v>
      </c>
      <c r="O29" s="15">
        <f t="shared" si="1"/>
        <v>210.76817441647108</v>
      </c>
    </row>
    <row r="30" spans="1:15" x14ac:dyDescent="0.25">
      <c r="A30" s="51">
        <v>28</v>
      </c>
      <c r="B30" s="51" t="s">
        <v>324</v>
      </c>
      <c r="C30" s="51" t="s">
        <v>325</v>
      </c>
      <c r="D30" s="50">
        <v>2002</v>
      </c>
      <c r="E30" s="50" t="s">
        <v>326</v>
      </c>
      <c r="F30" s="52">
        <v>3.5497685185185188E-2</v>
      </c>
      <c r="G30" s="15">
        <f t="shared" si="0"/>
        <v>194.96056133523575</v>
      </c>
      <c r="I30" s="51">
        <v>28</v>
      </c>
      <c r="J30" s="51" t="s">
        <v>432</v>
      </c>
      <c r="K30" s="51" t="s">
        <v>433</v>
      </c>
      <c r="L30" s="50">
        <v>2001</v>
      </c>
      <c r="M30" s="50" t="s">
        <v>290</v>
      </c>
      <c r="N30" s="52">
        <v>3.9548611111111111E-2</v>
      </c>
      <c r="O30" s="15">
        <f t="shared" si="1"/>
        <v>194.96056133523575</v>
      </c>
    </row>
    <row r="31" spans="1:15" x14ac:dyDescent="0.25">
      <c r="A31" s="51">
        <v>29</v>
      </c>
      <c r="B31" s="51" t="s">
        <v>327</v>
      </c>
      <c r="C31" s="51" t="s">
        <v>328</v>
      </c>
      <c r="D31" s="50">
        <v>2000</v>
      </c>
      <c r="E31" s="50" t="s">
        <v>226</v>
      </c>
      <c r="F31" s="52">
        <v>3.5682870370370372E-2</v>
      </c>
      <c r="G31" s="15">
        <f t="shared" si="0"/>
        <v>180.33851923509306</v>
      </c>
      <c r="I31" s="51">
        <v>29</v>
      </c>
      <c r="J31" s="51" t="s">
        <v>434</v>
      </c>
      <c r="K31" s="51" t="s">
        <v>435</v>
      </c>
      <c r="L31" s="50">
        <v>2002</v>
      </c>
      <c r="M31" s="50" t="s">
        <v>363</v>
      </c>
      <c r="N31" s="52">
        <v>3.9710648148148148E-2</v>
      </c>
      <c r="O31" s="15">
        <f t="shared" si="1"/>
        <v>180.33851923509306</v>
      </c>
    </row>
    <row r="32" spans="1:15" x14ac:dyDescent="0.25">
      <c r="A32" s="51">
        <v>30</v>
      </c>
      <c r="B32" s="51" t="s">
        <v>329</v>
      </c>
      <c r="C32" s="51" t="s">
        <v>330</v>
      </c>
      <c r="D32" s="50">
        <v>2000</v>
      </c>
      <c r="E32" s="50" t="s">
        <v>87</v>
      </c>
      <c r="F32" s="52">
        <v>3.5717592592592592E-2</v>
      </c>
      <c r="G32" s="15">
        <f t="shared" si="0"/>
        <v>166.81313029246107</v>
      </c>
      <c r="I32" s="51">
        <v>30</v>
      </c>
      <c r="J32" s="51" t="s">
        <v>436</v>
      </c>
      <c r="K32" s="51" t="s">
        <v>437</v>
      </c>
      <c r="L32" s="50">
        <v>2000</v>
      </c>
      <c r="M32" s="50" t="s">
        <v>438</v>
      </c>
      <c r="N32" s="52">
        <v>3.9768518518518516E-2</v>
      </c>
      <c r="O32" s="15">
        <f t="shared" si="1"/>
        <v>166.81313029246107</v>
      </c>
    </row>
    <row r="33" spans="1:15" x14ac:dyDescent="0.25">
      <c r="A33" s="51">
        <v>31</v>
      </c>
      <c r="B33" s="51" t="s">
        <v>331</v>
      </c>
      <c r="C33" s="51" t="s">
        <v>332</v>
      </c>
      <c r="D33" s="50">
        <v>2001</v>
      </c>
      <c r="E33" s="50" t="s">
        <v>167</v>
      </c>
      <c r="F33" s="52">
        <v>3.5740740740740747E-2</v>
      </c>
      <c r="G33" s="15">
        <f t="shared" si="0"/>
        <v>154.30214552052649</v>
      </c>
      <c r="I33" s="51">
        <v>31</v>
      </c>
      <c r="J33" s="51" t="s">
        <v>439</v>
      </c>
      <c r="K33" s="51" t="s">
        <v>440</v>
      </c>
      <c r="L33" s="50">
        <v>2001</v>
      </c>
      <c r="M33" s="50" t="s">
        <v>90</v>
      </c>
      <c r="N33" s="52">
        <v>3.9814814814814817E-2</v>
      </c>
      <c r="O33" s="15">
        <f t="shared" si="1"/>
        <v>154.30214552052649</v>
      </c>
    </row>
    <row r="34" spans="1:15" x14ac:dyDescent="0.25">
      <c r="A34" s="51">
        <v>32</v>
      </c>
      <c r="B34" s="51" t="s">
        <v>333</v>
      </c>
      <c r="C34" s="51" t="s">
        <v>334</v>
      </c>
      <c r="D34" s="50">
        <v>2001</v>
      </c>
      <c r="E34" s="50" t="s">
        <v>283</v>
      </c>
      <c r="F34" s="52">
        <v>3.577546296296296E-2</v>
      </c>
      <c r="G34" s="15">
        <f t="shared" si="0"/>
        <v>142.72948460648701</v>
      </c>
      <c r="I34" s="51">
        <v>32</v>
      </c>
      <c r="J34" s="51" t="s">
        <v>441</v>
      </c>
      <c r="K34" s="51" t="s">
        <v>442</v>
      </c>
      <c r="L34" s="50">
        <v>2001</v>
      </c>
      <c r="M34" s="50" t="s">
        <v>295</v>
      </c>
      <c r="N34" s="52">
        <v>3.9837962962962964E-2</v>
      </c>
      <c r="O34" s="15">
        <f t="shared" si="1"/>
        <v>142.72948460648701</v>
      </c>
    </row>
    <row r="35" spans="1:15" x14ac:dyDescent="0.25">
      <c r="A35" s="51">
        <v>33</v>
      </c>
      <c r="B35" s="51" t="s">
        <v>129</v>
      </c>
      <c r="C35" s="51" t="s">
        <v>130</v>
      </c>
      <c r="D35" s="50">
        <v>2001</v>
      </c>
      <c r="E35" s="50" t="s">
        <v>110</v>
      </c>
      <c r="F35" s="52">
        <v>3.5844907407407409E-2</v>
      </c>
      <c r="G35" s="15">
        <f t="shared" si="0"/>
        <v>132.02477326100049</v>
      </c>
      <c r="I35" s="51">
        <v>33</v>
      </c>
      <c r="J35" s="51" t="s">
        <v>443</v>
      </c>
      <c r="K35" s="51" t="s">
        <v>444</v>
      </c>
      <c r="L35" s="50">
        <v>2002</v>
      </c>
      <c r="M35" s="50" t="s">
        <v>376</v>
      </c>
      <c r="N35" s="52">
        <v>3.9895833333333332E-2</v>
      </c>
      <c r="O35" s="15">
        <f t="shared" si="1"/>
        <v>132.02477326100049</v>
      </c>
    </row>
    <row r="36" spans="1:15" x14ac:dyDescent="0.25">
      <c r="A36" s="51">
        <v>34</v>
      </c>
      <c r="B36" s="51" t="s">
        <v>335</v>
      </c>
      <c r="C36" s="51" t="s">
        <v>336</v>
      </c>
      <c r="D36" s="50">
        <v>2002</v>
      </c>
      <c r="E36" s="50" t="s">
        <v>110</v>
      </c>
      <c r="F36" s="52">
        <v>3.5937500000000004E-2</v>
      </c>
      <c r="G36" s="15">
        <f t="shared" si="0"/>
        <v>122.12291526642545</v>
      </c>
      <c r="I36" s="51">
        <v>34</v>
      </c>
      <c r="J36" s="51" t="s">
        <v>445</v>
      </c>
      <c r="K36" s="51" t="s">
        <v>446</v>
      </c>
      <c r="L36" s="50">
        <v>2000</v>
      </c>
      <c r="M36" s="50" t="s">
        <v>233</v>
      </c>
      <c r="N36" s="52">
        <v>3.9930555555555559E-2</v>
      </c>
      <c r="O36" s="15">
        <f t="shared" si="1"/>
        <v>122.12291526642545</v>
      </c>
    </row>
    <row r="37" spans="1:15" x14ac:dyDescent="0.25">
      <c r="A37" s="51">
        <v>35</v>
      </c>
      <c r="B37" s="51" t="s">
        <v>337</v>
      </c>
      <c r="C37" s="51" t="s">
        <v>338</v>
      </c>
      <c r="D37" s="50">
        <v>2001</v>
      </c>
      <c r="E37" s="50" t="s">
        <v>104</v>
      </c>
      <c r="F37" s="52">
        <v>3.6018518518518519E-2</v>
      </c>
      <c r="G37" s="15">
        <f t="shared" si="0"/>
        <v>112.96369662144355</v>
      </c>
      <c r="I37" s="51">
        <v>35</v>
      </c>
      <c r="J37" s="51" t="s">
        <v>447</v>
      </c>
      <c r="K37" s="51" t="s">
        <v>448</v>
      </c>
      <c r="L37" s="50">
        <v>2003</v>
      </c>
      <c r="M37" s="50" t="s">
        <v>326</v>
      </c>
      <c r="N37" s="52">
        <v>3.9988425925925927E-2</v>
      </c>
      <c r="O37" s="15">
        <f t="shared" si="1"/>
        <v>112.96369662144355</v>
      </c>
    </row>
    <row r="38" spans="1:15" x14ac:dyDescent="0.25">
      <c r="A38" s="51">
        <v>36</v>
      </c>
      <c r="B38" s="51" t="s">
        <v>339</v>
      </c>
      <c r="C38" s="51" t="s">
        <v>340</v>
      </c>
      <c r="D38" s="50">
        <v>2000</v>
      </c>
      <c r="E38" s="50" t="s">
        <v>308</v>
      </c>
      <c r="F38" s="52">
        <v>3.605324074074074E-2</v>
      </c>
      <c r="G38" s="15">
        <f t="shared" si="0"/>
        <v>104.49141937483527</v>
      </c>
      <c r="I38" s="51">
        <v>36</v>
      </c>
      <c r="J38" s="51" t="s">
        <v>221</v>
      </c>
      <c r="K38" s="51" t="s">
        <v>222</v>
      </c>
      <c r="L38" s="50">
        <v>2002</v>
      </c>
      <c r="M38" s="50" t="s">
        <v>99</v>
      </c>
      <c r="N38" s="52">
        <v>4.0011574074074074E-2</v>
      </c>
      <c r="O38" s="15">
        <f t="shared" si="1"/>
        <v>104.49141937483527</v>
      </c>
    </row>
    <row r="39" spans="1:15" x14ac:dyDescent="0.25">
      <c r="A39" s="51">
        <v>37</v>
      </c>
      <c r="B39" s="51" t="s">
        <v>341</v>
      </c>
      <c r="C39" s="51" t="s">
        <v>342</v>
      </c>
      <c r="D39" s="50">
        <v>2003</v>
      </c>
      <c r="E39" s="50" t="s">
        <v>326</v>
      </c>
      <c r="F39" s="52">
        <v>3.6111111111111115E-2</v>
      </c>
      <c r="G39" s="15">
        <f t="shared" si="0"/>
        <v>96.654562921722629</v>
      </c>
      <c r="I39" s="51">
        <v>37</v>
      </c>
      <c r="J39" s="51" t="s">
        <v>449</v>
      </c>
      <c r="K39" s="51" t="s">
        <v>450</v>
      </c>
      <c r="L39" s="50">
        <v>2001</v>
      </c>
      <c r="M39" s="50" t="s">
        <v>304</v>
      </c>
      <c r="N39" s="52">
        <v>4.0208333333333332E-2</v>
      </c>
      <c r="O39" s="15">
        <f t="shared" si="1"/>
        <v>96.654562921722629</v>
      </c>
    </row>
    <row r="40" spans="1:15" x14ac:dyDescent="0.25">
      <c r="A40" s="51">
        <v>38</v>
      </c>
      <c r="B40" s="51" t="s">
        <v>188</v>
      </c>
      <c r="C40" s="51" t="s">
        <v>189</v>
      </c>
      <c r="D40" s="50">
        <v>2001</v>
      </c>
      <c r="E40" s="50" t="s">
        <v>99</v>
      </c>
      <c r="F40" s="52">
        <v>3.6122685185185181E-2</v>
      </c>
      <c r="G40" s="15">
        <f t="shared" si="0"/>
        <v>89.405470702593433</v>
      </c>
      <c r="I40" s="51">
        <v>38</v>
      </c>
      <c r="J40" s="51" t="s">
        <v>451</v>
      </c>
      <c r="K40" s="51" t="s">
        <v>452</v>
      </c>
      <c r="L40" s="50">
        <v>2000</v>
      </c>
      <c r="M40" s="50" t="s">
        <v>290</v>
      </c>
      <c r="N40" s="52">
        <v>4.0497685185185185E-2</v>
      </c>
      <c r="O40" s="15">
        <f t="shared" si="1"/>
        <v>89.405470702593433</v>
      </c>
    </row>
    <row r="41" spans="1:15" x14ac:dyDescent="0.25">
      <c r="A41" s="51">
        <v>39</v>
      </c>
      <c r="B41" s="51" t="s">
        <v>343</v>
      </c>
      <c r="C41" s="51" t="s">
        <v>344</v>
      </c>
      <c r="D41" s="50">
        <v>2000</v>
      </c>
      <c r="E41" s="50" t="s">
        <v>304</v>
      </c>
      <c r="F41" s="52">
        <v>3.6249999999999998E-2</v>
      </c>
      <c r="G41" s="15">
        <f t="shared" si="0"/>
        <v>82.700060399898931</v>
      </c>
      <c r="I41" s="37">
        <v>39</v>
      </c>
      <c r="J41" s="37" t="s">
        <v>227</v>
      </c>
      <c r="K41" s="37" t="s">
        <v>228</v>
      </c>
      <c r="L41" s="39">
        <v>2000</v>
      </c>
      <c r="M41" s="39" t="s">
        <v>120</v>
      </c>
      <c r="N41" s="47">
        <v>4.05787037037037E-2</v>
      </c>
      <c r="O41" s="24">
        <f t="shared" si="1"/>
        <v>82.700060399898931</v>
      </c>
    </row>
    <row r="42" spans="1:15" x14ac:dyDescent="0.25">
      <c r="A42" s="51">
        <v>40</v>
      </c>
      <c r="B42" s="51" t="s">
        <v>105</v>
      </c>
      <c r="C42" s="51" t="s">
        <v>106</v>
      </c>
      <c r="D42" s="50">
        <v>2000</v>
      </c>
      <c r="E42" s="50" t="s">
        <v>107</v>
      </c>
      <c r="F42" s="52">
        <v>3.6307870370370372E-2</v>
      </c>
      <c r="G42" s="15">
        <f t="shared" si="0"/>
        <v>76.497555869906506</v>
      </c>
      <c r="I42" s="51">
        <v>40</v>
      </c>
      <c r="J42" s="51" t="s">
        <v>453</v>
      </c>
      <c r="K42" s="51" t="s">
        <v>454</v>
      </c>
      <c r="L42" s="50">
        <v>2002</v>
      </c>
      <c r="M42" s="50" t="s">
        <v>87</v>
      </c>
      <c r="N42" s="52">
        <v>4.05787037037037E-2</v>
      </c>
      <c r="O42" s="15">
        <f t="shared" si="1"/>
        <v>76.497555869906506</v>
      </c>
    </row>
    <row r="43" spans="1:15" x14ac:dyDescent="0.25">
      <c r="A43" s="51">
        <v>41</v>
      </c>
      <c r="B43" s="51" t="s">
        <v>345</v>
      </c>
      <c r="C43" s="51" t="s">
        <v>346</v>
      </c>
      <c r="D43" s="50">
        <v>2000</v>
      </c>
      <c r="E43" s="50" t="s">
        <v>323</v>
      </c>
      <c r="F43" s="52">
        <v>3.6319444444444439E-2</v>
      </c>
      <c r="G43" s="15">
        <f t="shared" si="0"/>
        <v>70.760239179663515</v>
      </c>
      <c r="I43" s="51">
        <v>41</v>
      </c>
      <c r="J43" s="51" t="s">
        <v>219</v>
      </c>
      <c r="K43" s="51" t="s">
        <v>220</v>
      </c>
      <c r="L43" s="50">
        <v>2001</v>
      </c>
      <c r="M43" s="50" t="s">
        <v>99</v>
      </c>
      <c r="N43" s="52">
        <v>4.0636574074074075E-2</v>
      </c>
      <c r="O43" s="15">
        <f t="shared" si="1"/>
        <v>70.760239179663515</v>
      </c>
    </row>
    <row r="44" spans="1:15" x14ac:dyDescent="0.25">
      <c r="A44" s="51">
        <v>42</v>
      </c>
      <c r="B44" s="51" t="s">
        <v>139</v>
      </c>
      <c r="C44" s="51" t="s">
        <v>140</v>
      </c>
      <c r="D44" s="50">
        <v>2002</v>
      </c>
      <c r="E44" s="50" t="s">
        <v>107</v>
      </c>
      <c r="F44" s="52">
        <v>3.6400462962962961E-2</v>
      </c>
      <c r="G44" s="15">
        <f t="shared" si="0"/>
        <v>65.453221241188757</v>
      </c>
      <c r="I44" s="51">
        <v>42</v>
      </c>
      <c r="J44" s="51" t="s">
        <v>455</v>
      </c>
      <c r="K44" s="51" t="s">
        <v>456</v>
      </c>
      <c r="L44" s="50">
        <v>2000</v>
      </c>
      <c r="M44" s="50" t="s">
        <v>233</v>
      </c>
      <c r="N44" s="52">
        <v>4.0821759259259259E-2</v>
      </c>
      <c r="O44" s="15">
        <f t="shared" si="1"/>
        <v>65.453221241188757</v>
      </c>
    </row>
    <row r="45" spans="1:15" x14ac:dyDescent="0.25">
      <c r="A45" s="51">
        <v>43</v>
      </c>
      <c r="B45" s="51" t="s">
        <v>347</v>
      </c>
      <c r="C45" s="51" t="s">
        <v>348</v>
      </c>
      <c r="D45" s="50">
        <v>2000</v>
      </c>
      <c r="E45" s="50" t="s">
        <v>104</v>
      </c>
      <c r="F45" s="52">
        <v>3.6412037037037034E-2</v>
      </c>
      <c r="G45" s="15">
        <f t="shared" si="0"/>
        <v>60.544229648099602</v>
      </c>
      <c r="I45" s="51">
        <v>43</v>
      </c>
      <c r="J45" s="51" t="s">
        <v>457</v>
      </c>
      <c r="K45" s="51" t="s">
        <v>458</v>
      </c>
      <c r="L45" s="50">
        <v>2000</v>
      </c>
      <c r="M45" s="50" t="s">
        <v>304</v>
      </c>
      <c r="N45" s="52">
        <v>4.0960648148148149E-2</v>
      </c>
      <c r="O45" s="15">
        <f t="shared" si="1"/>
        <v>60.544229648099602</v>
      </c>
    </row>
    <row r="46" spans="1:15" x14ac:dyDescent="0.25">
      <c r="A46" s="51">
        <v>44</v>
      </c>
      <c r="B46" s="51" t="s">
        <v>108</v>
      </c>
      <c r="C46" s="51" t="s">
        <v>109</v>
      </c>
      <c r="D46" s="50">
        <v>2002</v>
      </c>
      <c r="E46" s="50" t="s">
        <v>110</v>
      </c>
      <c r="F46" s="52">
        <v>3.6435185185185189E-2</v>
      </c>
      <c r="G46" s="15">
        <f t="shared" si="0"/>
        <v>56.003412424492133</v>
      </c>
      <c r="I46" s="51">
        <v>44</v>
      </c>
      <c r="J46" s="51" t="s">
        <v>215</v>
      </c>
      <c r="K46" s="51" t="s">
        <v>216</v>
      </c>
      <c r="L46" s="50">
        <v>2000</v>
      </c>
      <c r="M46" s="50" t="s">
        <v>107</v>
      </c>
      <c r="N46" s="52">
        <v>4.0960648148148149E-2</v>
      </c>
      <c r="O46" s="15">
        <f t="shared" si="1"/>
        <v>56.003412424492133</v>
      </c>
    </row>
    <row r="47" spans="1:15" x14ac:dyDescent="0.25">
      <c r="A47" s="51">
        <v>45</v>
      </c>
      <c r="B47" s="51" t="s">
        <v>349</v>
      </c>
      <c r="C47" s="51" t="s">
        <v>350</v>
      </c>
      <c r="D47" s="50">
        <v>2002</v>
      </c>
      <c r="E47" s="50" t="s">
        <v>326</v>
      </c>
      <c r="F47" s="52">
        <v>3.650462962962963E-2</v>
      </c>
      <c r="G47" s="15">
        <f t="shared" si="0"/>
        <v>51.803156492655219</v>
      </c>
      <c r="I47" s="51">
        <v>45</v>
      </c>
      <c r="J47" s="51" t="s">
        <v>459</v>
      </c>
      <c r="K47" s="51" t="s">
        <v>460</v>
      </c>
      <c r="L47" s="50">
        <v>2001</v>
      </c>
      <c r="M47" s="50" t="s">
        <v>326</v>
      </c>
      <c r="N47" s="52">
        <v>4.116898148148148E-2</v>
      </c>
      <c r="O47" s="15">
        <f t="shared" si="1"/>
        <v>51.803156492655219</v>
      </c>
    </row>
    <row r="48" spans="1:15" x14ac:dyDescent="0.25">
      <c r="A48" s="51">
        <v>46</v>
      </c>
      <c r="B48" s="51" t="s">
        <v>351</v>
      </c>
      <c r="C48" s="51" t="s">
        <v>352</v>
      </c>
      <c r="D48" s="50">
        <v>2001</v>
      </c>
      <c r="E48" s="50" t="s">
        <v>290</v>
      </c>
      <c r="F48" s="52">
        <v>3.6562499999999998E-2</v>
      </c>
      <c r="G48" s="15">
        <f t="shared" si="0"/>
        <v>47.91791975570608</v>
      </c>
      <c r="I48" s="51">
        <v>46</v>
      </c>
      <c r="J48" s="51" t="s">
        <v>461</v>
      </c>
      <c r="K48" s="51" t="s">
        <v>462</v>
      </c>
      <c r="L48" s="50">
        <v>2002</v>
      </c>
      <c r="M48" s="50" t="s">
        <v>290</v>
      </c>
      <c r="N48" s="52">
        <v>4.1203703703703708E-2</v>
      </c>
      <c r="O48" s="15">
        <f t="shared" si="1"/>
        <v>47.91791975570608</v>
      </c>
    </row>
    <row r="49" spans="1:15" x14ac:dyDescent="0.25">
      <c r="A49" s="51">
        <v>47</v>
      </c>
      <c r="B49" s="51" t="s">
        <v>192</v>
      </c>
      <c r="C49" s="51" t="s">
        <v>193</v>
      </c>
      <c r="D49" s="50">
        <v>2002</v>
      </c>
      <c r="E49" s="50" t="s">
        <v>170</v>
      </c>
      <c r="F49" s="52">
        <v>3.6631944444444446E-2</v>
      </c>
      <c r="G49" s="15">
        <f t="shared" si="0"/>
        <v>44.324075774028124</v>
      </c>
      <c r="I49" s="51">
        <v>47</v>
      </c>
      <c r="J49" s="51" t="s">
        <v>463</v>
      </c>
      <c r="K49" s="51" t="s">
        <v>464</v>
      </c>
      <c r="L49" s="50">
        <v>2001</v>
      </c>
      <c r="M49" s="50" t="s">
        <v>326</v>
      </c>
      <c r="N49" s="52">
        <v>4.1331018518518517E-2</v>
      </c>
      <c r="O49" s="15">
        <f t="shared" si="1"/>
        <v>44.324075774028124</v>
      </c>
    </row>
    <row r="50" spans="1:15" x14ac:dyDescent="0.25">
      <c r="A50" s="37">
        <v>48</v>
      </c>
      <c r="B50" s="37" t="s">
        <v>118</v>
      </c>
      <c r="C50" s="37" t="s">
        <v>119</v>
      </c>
      <c r="D50" s="39">
        <v>2000</v>
      </c>
      <c r="E50" s="39" t="s">
        <v>120</v>
      </c>
      <c r="F50" s="47">
        <v>3.681712962962963E-2</v>
      </c>
      <c r="G50" s="24">
        <f t="shared" si="0"/>
        <v>40.999770090976014</v>
      </c>
      <c r="I50" s="51">
        <v>48</v>
      </c>
      <c r="J50" s="51" t="s">
        <v>465</v>
      </c>
      <c r="K50" s="51" t="s">
        <v>466</v>
      </c>
      <c r="L50" s="50">
        <v>2001</v>
      </c>
      <c r="M50" s="50" t="s">
        <v>326</v>
      </c>
      <c r="N50" s="52">
        <v>4.1736111111111113E-2</v>
      </c>
      <c r="O50" s="15">
        <f t="shared" si="1"/>
        <v>40.999770090976014</v>
      </c>
    </row>
    <row r="51" spans="1:15" x14ac:dyDescent="0.25">
      <c r="A51" s="51">
        <v>49</v>
      </c>
      <c r="B51" s="51" t="s">
        <v>353</v>
      </c>
      <c r="C51" s="51" t="s">
        <v>354</v>
      </c>
      <c r="D51" s="50">
        <v>2000</v>
      </c>
      <c r="E51" s="50" t="s">
        <v>87</v>
      </c>
      <c r="F51" s="52">
        <v>3.6967592592592594E-2</v>
      </c>
      <c r="G51" s="15">
        <f t="shared" si="0"/>
        <v>37.924787334152811</v>
      </c>
      <c r="I51" s="51">
        <v>49</v>
      </c>
      <c r="J51" s="51" t="s">
        <v>236</v>
      </c>
      <c r="K51" s="51" t="s">
        <v>237</v>
      </c>
      <c r="L51" s="50">
        <v>2001</v>
      </c>
      <c r="M51" s="50" t="s">
        <v>107</v>
      </c>
      <c r="N51" s="52">
        <v>4.2256944444444444E-2</v>
      </c>
      <c r="O51" s="15">
        <f t="shared" si="1"/>
        <v>37.924787334152811</v>
      </c>
    </row>
    <row r="52" spans="1:15" x14ac:dyDescent="0.25">
      <c r="A52" s="51">
        <v>50</v>
      </c>
      <c r="B52" s="51" t="s">
        <v>355</v>
      </c>
      <c r="C52" s="51" t="s">
        <v>356</v>
      </c>
      <c r="D52" s="50">
        <v>2002</v>
      </c>
      <c r="E52" s="50" t="s">
        <v>326</v>
      </c>
      <c r="F52" s="52">
        <v>3.7083333333333336E-2</v>
      </c>
      <c r="G52" s="15">
        <f t="shared" si="0"/>
        <v>35.080428284091347</v>
      </c>
      <c r="I52" s="51">
        <v>50</v>
      </c>
      <c r="J52" s="51" t="s">
        <v>256</v>
      </c>
      <c r="K52" s="51" t="s">
        <v>257</v>
      </c>
      <c r="L52" s="50">
        <v>2000</v>
      </c>
      <c r="M52" s="50" t="s">
        <v>170</v>
      </c>
      <c r="N52" s="52">
        <v>4.252314814814815E-2</v>
      </c>
      <c r="O52" s="15">
        <f t="shared" si="1"/>
        <v>35.080428284091347</v>
      </c>
    </row>
    <row r="53" spans="1:15" x14ac:dyDescent="0.25">
      <c r="A53" s="51">
        <v>51</v>
      </c>
      <c r="B53" s="51" t="s">
        <v>357</v>
      </c>
      <c r="C53" s="51" t="s">
        <v>358</v>
      </c>
      <c r="D53" s="50">
        <v>2001</v>
      </c>
      <c r="E53" s="50" t="s">
        <v>326</v>
      </c>
      <c r="F53" s="52">
        <v>3.7256944444444447E-2</v>
      </c>
      <c r="G53" s="15">
        <f t="shared" si="0"/>
        <v>32.449396162784495</v>
      </c>
      <c r="I53" s="51">
        <v>51</v>
      </c>
      <c r="J53" s="51" t="s">
        <v>467</v>
      </c>
      <c r="K53" s="51" t="s">
        <v>468</v>
      </c>
      <c r="L53" s="50">
        <v>2000</v>
      </c>
      <c r="M53" s="50" t="s">
        <v>469</v>
      </c>
      <c r="N53" s="52">
        <v>4.3194444444444445E-2</v>
      </c>
      <c r="O53" s="15">
        <f t="shared" si="1"/>
        <v>32.449396162784495</v>
      </c>
    </row>
    <row r="54" spans="1:15" x14ac:dyDescent="0.25">
      <c r="A54" s="51">
        <v>52</v>
      </c>
      <c r="B54" s="51" t="s">
        <v>136</v>
      </c>
      <c r="C54" s="51" t="s">
        <v>137</v>
      </c>
      <c r="D54" s="50">
        <v>2000</v>
      </c>
      <c r="E54" s="50" t="s">
        <v>138</v>
      </c>
      <c r="F54" s="52">
        <v>3.7326388888888888E-2</v>
      </c>
      <c r="G54" s="15">
        <f t="shared" si="0"/>
        <v>30.015691450575659</v>
      </c>
      <c r="I54" s="51">
        <v>52</v>
      </c>
      <c r="J54" s="51" t="s">
        <v>251</v>
      </c>
      <c r="K54" s="51" t="s">
        <v>252</v>
      </c>
      <c r="L54" s="50">
        <v>2001</v>
      </c>
      <c r="M54" s="50" t="s">
        <v>170</v>
      </c>
      <c r="N54" s="52">
        <v>4.3680555555555556E-2</v>
      </c>
      <c r="O54" s="15">
        <f t="shared" si="1"/>
        <v>30.015691450575659</v>
      </c>
    </row>
    <row r="55" spans="1:15" x14ac:dyDescent="0.25">
      <c r="A55" s="51">
        <v>53</v>
      </c>
      <c r="B55" s="51" t="s">
        <v>359</v>
      </c>
      <c r="C55" s="51" t="s">
        <v>360</v>
      </c>
      <c r="D55" s="50">
        <v>2001</v>
      </c>
      <c r="E55" s="50" t="s">
        <v>308</v>
      </c>
      <c r="F55" s="52">
        <v>3.7511574074074072E-2</v>
      </c>
      <c r="G55" s="15">
        <f t="shared" si="0"/>
        <v>27.764514591782486</v>
      </c>
      <c r="I55" s="51">
        <v>53</v>
      </c>
      <c r="J55" s="51" t="s">
        <v>470</v>
      </c>
      <c r="K55" s="51" t="s">
        <v>471</v>
      </c>
      <c r="L55" s="50">
        <v>2002</v>
      </c>
      <c r="M55" s="50" t="s">
        <v>469</v>
      </c>
      <c r="N55" s="52">
        <v>4.4178240740740747E-2</v>
      </c>
      <c r="O55" s="15">
        <f t="shared" si="1"/>
        <v>27.764514591782486</v>
      </c>
    </row>
    <row r="56" spans="1:15" x14ac:dyDescent="0.25">
      <c r="A56" s="51">
        <v>54</v>
      </c>
      <c r="B56" s="51" t="s">
        <v>361</v>
      </c>
      <c r="C56" s="51" t="s">
        <v>362</v>
      </c>
      <c r="D56" s="50">
        <v>2000</v>
      </c>
      <c r="E56" s="50" t="s">
        <v>363</v>
      </c>
      <c r="F56" s="52">
        <v>3.7638888888888895E-2</v>
      </c>
      <c r="G56" s="15">
        <f t="shared" si="0"/>
        <v>25.682175997398801</v>
      </c>
      <c r="I56" s="51" t="s">
        <v>177</v>
      </c>
      <c r="J56" s="51" t="s">
        <v>472</v>
      </c>
      <c r="K56" s="51" t="s">
        <v>473</v>
      </c>
      <c r="L56" s="50">
        <v>2000</v>
      </c>
      <c r="M56" s="50" t="s">
        <v>90</v>
      </c>
      <c r="N56" s="50" t="s">
        <v>177</v>
      </c>
      <c r="O56" s="15"/>
    </row>
    <row r="57" spans="1:15" x14ac:dyDescent="0.25">
      <c r="A57" s="51">
        <v>55</v>
      </c>
      <c r="B57" s="51" t="s">
        <v>364</v>
      </c>
      <c r="C57" s="51" t="s">
        <v>365</v>
      </c>
      <c r="D57" s="50">
        <v>2000</v>
      </c>
      <c r="E57" s="50" t="s">
        <v>233</v>
      </c>
      <c r="F57" s="52">
        <v>3.7696759259259256E-2</v>
      </c>
      <c r="G57" s="15">
        <f t="shared" si="0"/>
        <v>23.75601279759389</v>
      </c>
    </row>
    <row r="58" spans="1:15" x14ac:dyDescent="0.25">
      <c r="A58" s="51">
        <v>56</v>
      </c>
      <c r="B58" s="51" t="s">
        <v>366</v>
      </c>
      <c r="C58" s="51" t="s">
        <v>367</v>
      </c>
      <c r="D58" s="50">
        <v>2000</v>
      </c>
      <c r="E58" s="50" t="s">
        <v>368</v>
      </c>
      <c r="F58" s="52">
        <v>3.7743055555555557E-2</v>
      </c>
      <c r="G58" s="15">
        <f t="shared" si="0"/>
        <v>21.974311837774348</v>
      </c>
    </row>
    <row r="59" spans="1:15" x14ac:dyDescent="0.25">
      <c r="A59" s="51">
        <v>57</v>
      </c>
      <c r="B59" s="51" t="s">
        <v>168</v>
      </c>
      <c r="C59" s="51" t="s">
        <v>169</v>
      </c>
      <c r="D59" s="50">
        <v>2000</v>
      </c>
      <c r="E59" s="50" t="s">
        <v>170</v>
      </c>
      <c r="F59" s="52">
        <v>3.7766203703703705E-2</v>
      </c>
      <c r="G59" s="15">
        <f t="shared" si="0"/>
        <v>20.326238449941272</v>
      </c>
    </row>
    <row r="60" spans="1:15" x14ac:dyDescent="0.25">
      <c r="A60" s="51">
        <v>58</v>
      </c>
      <c r="B60" s="51" t="s">
        <v>369</v>
      </c>
      <c r="C60" s="51" t="s">
        <v>370</v>
      </c>
      <c r="D60" s="50">
        <v>2001</v>
      </c>
      <c r="E60" s="50" t="s">
        <v>363</v>
      </c>
      <c r="F60" s="52">
        <v>3.7835648148148153E-2</v>
      </c>
      <c r="G60" s="15">
        <f t="shared" si="0"/>
        <v>18.801770566195678</v>
      </c>
    </row>
    <row r="61" spans="1:15" x14ac:dyDescent="0.25">
      <c r="A61" s="51">
        <v>59</v>
      </c>
      <c r="B61" s="51" t="s">
        <v>371</v>
      </c>
      <c r="C61" s="51" t="s">
        <v>372</v>
      </c>
      <c r="D61" s="50">
        <v>2001</v>
      </c>
      <c r="E61" s="50" t="s">
        <v>373</v>
      </c>
      <c r="F61" s="52">
        <v>3.7997685185185183E-2</v>
      </c>
      <c r="G61" s="15">
        <f t="shared" si="0"/>
        <v>17.391637773731002</v>
      </c>
    </row>
    <row r="62" spans="1:15" x14ac:dyDescent="0.25">
      <c r="A62" s="51">
        <v>60</v>
      </c>
      <c r="B62" s="51" t="s">
        <v>374</v>
      </c>
      <c r="C62" s="51" t="s">
        <v>375</v>
      </c>
      <c r="D62" s="50">
        <v>2002</v>
      </c>
      <c r="E62" s="50" t="s">
        <v>376</v>
      </c>
      <c r="F62" s="52">
        <v>3.920138888888889E-2</v>
      </c>
      <c r="G62" s="15">
        <f t="shared" si="0"/>
        <v>16.087264940701179</v>
      </c>
    </row>
    <row r="63" spans="1:15" x14ac:dyDescent="0.25">
      <c r="A63" s="51">
        <v>61</v>
      </c>
      <c r="B63" s="51" t="s">
        <v>208</v>
      </c>
      <c r="C63" s="51" t="s">
        <v>209</v>
      </c>
      <c r="D63" s="50">
        <v>2001</v>
      </c>
      <c r="E63" s="50" t="s">
        <v>170</v>
      </c>
      <c r="F63" s="52">
        <v>3.9270833333333331E-2</v>
      </c>
      <c r="G63" s="50"/>
    </row>
    <row r="64" spans="1:15" x14ac:dyDescent="0.25">
      <c r="A64" s="51">
        <v>62</v>
      </c>
      <c r="B64" s="51" t="s">
        <v>95</v>
      </c>
      <c r="C64" s="51" t="s">
        <v>377</v>
      </c>
      <c r="D64" s="50">
        <v>2001</v>
      </c>
      <c r="E64" s="50" t="s">
        <v>167</v>
      </c>
      <c r="F64" s="52">
        <v>3.9629629629629633E-2</v>
      </c>
      <c r="G64" s="50"/>
    </row>
    <row r="65" spans="1:7" x14ac:dyDescent="0.25">
      <c r="A65" s="51" t="s">
        <v>177</v>
      </c>
      <c r="B65" s="51" t="s">
        <v>378</v>
      </c>
      <c r="C65" s="51" t="s">
        <v>379</v>
      </c>
      <c r="D65" s="50">
        <v>2001</v>
      </c>
      <c r="E65" s="50" t="s">
        <v>233</v>
      </c>
      <c r="F65" s="50" t="s">
        <v>177</v>
      </c>
      <c r="G65" s="50"/>
    </row>
    <row r="66" spans="1:7" x14ac:dyDescent="0.25">
      <c r="A66" s="51" t="s">
        <v>177</v>
      </c>
      <c r="B66" s="51" t="s">
        <v>113</v>
      </c>
      <c r="C66" s="51" t="s">
        <v>114</v>
      </c>
      <c r="D66" s="50">
        <v>2001</v>
      </c>
      <c r="E66" s="50" t="s">
        <v>115</v>
      </c>
      <c r="F66" s="50" t="s">
        <v>177</v>
      </c>
      <c r="G66" s="50"/>
    </row>
    <row r="67" spans="1:7" x14ac:dyDescent="0.25">
      <c r="A67" s="51" t="s">
        <v>177</v>
      </c>
      <c r="B67" s="51" t="s">
        <v>100</v>
      </c>
      <c r="C67" s="51" t="s">
        <v>101</v>
      </c>
      <c r="D67" s="50">
        <v>2001</v>
      </c>
      <c r="E67" s="50" t="s">
        <v>99</v>
      </c>
      <c r="F67" s="50" t="s">
        <v>177</v>
      </c>
      <c r="G67" s="50"/>
    </row>
    <row r="68" spans="1:7" x14ac:dyDescent="0.25">
      <c r="A68" s="51" t="s">
        <v>194</v>
      </c>
      <c r="B68" s="51" t="s">
        <v>380</v>
      </c>
      <c r="C68" s="51" t="s">
        <v>381</v>
      </c>
      <c r="D68" s="50">
        <v>2000</v>
      </c>
      <c r="E68" s="50" t="s">
        <v>319</v>
      </c>
      <c r="F68" s="50" t="s">
        <v>194</v>
      </c>
      <c r="G68" s="5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FD3A-A88D-41CC-B1EF-C81C38B472C9}">
  <dimension ref="A1:L13"/>
  <sheetViews>
    <sheetView workbookViewId="0">
      <selection activeCell="L24" sqref="L24"/>
    </sheetView>
  </sheetViews>
  <sheetFormatPr defaultRowHeight="15" x14ac:dyDescent="0.25"/>
  <cols>
    <col min="1" max="1" width="3.42578125" customWidth="1"/>
    <col min="2" max="2" width="11.7109375" customWidth="1"/>
    <col min="3" max="3" width="12.5703125" customWidth="1"/>
    <col min="4" max="12" width="8.85546875" style="49"/>
  </cols>
  <sheetData>
    <row r="1" spans="1:12" x14ac:dyDescent="0.25">
      <c r="B1" t="s">
        <v>499</v>
      </c>
    </row>
    <row r="2" spans="1:12" x14ac:dyDescent="0.25">
      <c r="A2" t="s">
        <v>212</v>
      </c>
      <c r="B2" t="s">
        <v>80</v>
      </c>
      <c r="C2" t="s">
        <v>81</v>
      </c>
      <c r="D2" s="49" t="s">
        <v>82</v>
      </c>
      <c r="E2" s="49" t="s">
        <v>83</v>
      </c>
      <c r="F2" s="49" t="s">
        <v>84</v>
      </c>
      <c r="G2" s="49" t="s">
        <v>475</v>
      </c>
      <c r="H2" s="49" t="s">
        <v>476</v>
      </c>
      <c r="I2" s="49" t="s">
        <v>477</v>
      </c>
      <c r="J2" s="49" t="s">
        <v>478</v>
      </c>
      <c r="K2" s="49" t="s">
        <v>479</v>
      </c>
      <c r="L2" s="49" t="s">
        <v>43</v>
      </c>
    </row>
    <row r="3" spans="1:12" x14ac:dyDescent="0.25">
      <c r="A3" s="37">
        <v>1</v>
      </c>
      <c r="B3" s="37" t="s">
        <v>227</v>
      </c>
      <c r="C3" s="37" t="s">
        <v>228</v>
      </c>
      <c r="D3" s="39">
        <v>2000</v>
      </c>
      <c r="E3" s="39" t="s">
        <v>120</v>
      </c>
      <c r="F3" s="47">
        <v>4.5370370370370366E-2</v>
      </c>
      <c r="G3" s="47">
        <v>8.8425925925925911E-3</v>
      </c>
      <c r="H3" s="47">
        <v>5.2083333333333333E-4</v>
      </c>
      <c r="I3" s="47">
        <v>2.1284722222222222E-2</v>
      </c>
      <c r="J3" s="47">
        <v>3.7037037037037035E-4</v>
      </c>
      <c r="K3" s="47">
        <v>1.4340277777777776E-2</v>
      </c>
      <c r="L3" s="24">
        <v>400</v>
      </c>
    </row>
    <row r="4" spans="1:12" x14ac:dyDescent="0.25">
      <c r="A4" s="51">
        <v>2</v>
      </c>
      <c r="B4" s="51" t="s">
        <v>480</v>
      </c>
      <c r="C4" s="51" t="s">
        <v>481</v>
      </c>
      <c r="D4" s="50">
        <v>2000</v>
      </c>
      <c r="E4" s="50" t="s">
        <v>319</v>
      </c>
      <c r="F4" s="52">
        <v>4.6377314814814809E-2</v>
      </c>
      <c r="G4" s="52">
        <v>7.9398148148148145E-3</v>
      </c>
      <c r="H4" s="52">
        <v>6.2500000000000001E-4</v>
      </c>
      <c r="I4" s="52">
        <v>2.2731481481481481E-2</v>
      </c>
      <c r="J4" s="52">
        <v>3.9351851851851852E-4</v>
      </c>
      <c r="K4" s="52">
        <v>1.4664351851851852E-2</v>
      </c>
      <c r="L4" s="15">
        <f t="shared" ref="L4:L13" si="0">L3-7.5*L3/100</f>
        <v>370</v>
      </c>
    </row>
    <row r="5" spans="1:12" x14ac:dyDescent="0.25">
      <c r="A5" s="51">
        <v>3</v>
      </c>
      <c r="B5" s="51" t="s">
        <v>482</v>
      </c>
      <c r="C5" s="51" t="s">
        <v>483</v>
      </c>
      <c r="D5" s="50">
        <v>2000</v>
      </c>
      <c r="E5" s="50" t="s">
        <v>319</v>
      </c>
      <c r="F5" s="52">
        <v>4.7210648148148147E-2</v>
      </c>
      <c r="G5" s="52">
        <v>8.1828703703703699E-3</v>
      </c>
      <c r="H5" s="52">
        <v>5.5555555555555556E-4</v>
      </c>
      <c r="I5" s="52">
        <v>2.2418981481481481E-2</v>
      </c>
      <c r="J5" s="52">
        <v>4.5138888888888892E-4</v>
      </c>
      <c r="K5" s="52">
        <v>1.5578703703703704E-2</v>
      </c>
      <c r="L5" s="15">
        <f t="shared" si="0"/>
        <v>342.25</v>
      </c>
    </row>
    <row r="6" spans="1:12" x14ac:dyDescent="0.25">
      <c r="A6" s="51">
        <v>4</v>
      </c>
      <c r="B6" s="51" t="s">
        <v>484</v>
      </c>
      <c r="C6" s="51" t="s">
        <v>485</v>
      </c>
      <c r="D6" s="50">
        <v>2003</v>
      </c>
      <c r="E6" s="50" t="s">
        <v>319</v>
      </c>
      <c r="F6" s="52">
        <v>4.763888888888889E-2</v>
      </c>
      <c r="G6" s="52">
        <v>8.6226851851851846E-3</v>
      </c>
      <c r="H6" s="52">
        <v>5.2083333333333333E-4</v>
      </c>
      <c r="I6" s="52">
        <v>2.2835648148148147E-2</v>
      </c>
      <c r="J6" s="52">
        <v>3.4722222222222224E-4</v>
      </c>
      <c r="K6" s="52">
        <v>1.5277777777777777E-2</v>
      </c>
      <c r="L6" s="15">
        <f t="shared" si="0"/>
        <v>316.58125000000001</v>
      </c>
    </row>
    <row r="7" spans="1:12" x14ac:dyDescent="0.25">
      <c r="A7" s="51">
        <v>5</v>
      </c>
      <c r="B7" s="51" t="s">
        <v>486</v>
      </c>
      <c r="C7" s="51" t="s">
        <v>487</v>
      </c>
      <c r="D7" s="50">
        <v>2003</v>
      </c>
      <c r="E7" s="50" t="s">
        <v>138</v>
      </c>
      <c r="F7" s="52">
        <v>4.8668981481481487E-2</v>
      </c>
      <c r="G7" s="52">
        <v>8.4606481481481494E-3</v>
      </c>
      <c r="H7" s="52">
        <v>5.2083333333333333E-4</v>
      </c>
      <c r="I7" s="52">
        <v>2.298611111111111E-2</v>
      </c>
      <c r="J7" s="52">
        <v>3.7037037037037035E-4</v>
      </c>
      <c r="K7" s="52">
        <v>1.6296296296296295E-2</v>
      </c>
      <c r="L7" s="15">
        <f t="shared" si="0"/>
        <v>292.83765625000001</v>
      </c>
    </row>
    <row r="8" spans="1:12" x14ac:dyDescent="0.25">
      <c r="A8" s="37">
        <v>6</v>
      </c>
      <c r="B8" s="37" t="s">
        <v>264</v>
      </c>
      <c r="C8" s="37" t="s">
        <v>265</v>
      </c>
      <c r="D8" s="39">
        <v>2001</v>
      </c>
      <c r="E8" s="39" t="s">
        <v>120</v>
      </c>
      <c r="F8" s="47">
        <v>4.9722222222222223E-2</v>
      </c>
      <c r="G8" s="47">
        <v>8.1712962962962963E-3</v>
      </c>
      <c r="H8" s="47">
        <v>6.2500000000000001E-4</v>
      </c>
      <c r="I8" s="47">
        <v>2.3483796296296298E-2</v>
      </c>
      <c r="J8" s="47">
        <v>4.8611111111111104E-4</v>
      </c>
      <c r="K8" s="47">
        <v>1.6932870370370369E-2</v>
      </c>
      <c r="L8" s="24">
        <f t="shared" si="0"/>
        <v>270.87483203124998</v>
      </c>
    </row>
    <row r="9" spans="1:12" x14ac:dyDescent="0.25">
      <c r="A9" s="51">
        <v>7</v>
      </c>
      <c r="B9" s="51" t="s">
        <v>488</v>
      </c>
      <c r="C9" s="51" t="s">
        <v>489</v>
      </c>
      <c r="D9" s="50">
        <v>2002</v>
      </c>
      <c r="E9" s="50" t="s">
        <v>319</v>
      </c>
      <c r="F9" s="52">
        <v>5.0034722222222223E-2</v>
      </c>
      <c r="G9" s="52">
        <v>8.518518518518519E-3</v>
      </c>
      <c r="H9" s="52">
        <v>5.7870370370370378E-4</v>
      </c>
      <c r="I9" s="52">
        <v>2.4108796296296298E-2</v>
      </c>
      <c r="J9" s="52">
        <v>4.9768518518518521E-4</v>
      </c>
      <c r="K9" s="52">
        <v>1.6307870370370372E-2</v>
      </c>
      <c r="L9" s="15">
        <f t="shared" si="0"/>
        <v>250.55921962890622</v>
      </c>
    </row>
    <row r="10" spans="1:12" x14ac:dyDescent="0.25">
      <c r="A10" s="51">
        <v>8</v>
      </c>
      <c r="B10" s="51" t="s">
        <v>490</v>
      </c>
      <c r="C10" s="51" t="s">
        <v>491</v>
      </c>
      <c r="D10" s="50">
        <v>2002</v>
      </c>
      <c r="E10" s="50" t="s">
        <v>319</v>
      </c>
      <c r="F10" s="52">
        <v>5.0381944444444444E-2</v>
      </c>
      <c r="G10" s="52">
        <v>9.432870370370371E-3</v>
      </c>
      <c r="H10" s="52">
        <v>6.018518518518519E-4</v>
      </c>
      <c r="I10" s="52">
        <v>2.4247685185185181E-2</v>
      </c>
      <c r="J10" s="52">
        <v>3.7037037037037035E-4</v>
      </c>
      <c r="K10" s="52">
        <v>1.5717592592592592E-2</v>
      </c>
      <c r="L10" s="15">
        <f t="shared" si="0"/>
        <v>231.76727815673826</v>
      </c>
    </row>
    <row r="11" spans="1:12" x14ac:dyDescent="0.25">
      <c r="A11" s="51">
        <v>9</v>
      </c>
      <c r="B11" s="51" t="s">
        <v>492</v>
      </c>
      <c r="C11" s="51" t="s">
        <v>493</v>
      </c>
      <c r="D11" s="50">
        <v>2001</v>
      </c>
      <c r="E11" s="50" t="s">
        <v>319</v>
      </c>
      <c r="F11" s="52">
        <v>5.0937499999999997E-2</v>
      </c>
      <c r="G11" s="52">
        <v>1.0972222222222223E-2</v>
      </c>
      <c r="H11" s="52">
        <v>6.134259259259259E-4</v>
      </c>
      <c r="I11" s="52">
        <v>2.372685185185185E-2</v>
      </c>
      <c r="J11" s="52">
        <v>4.2824074074074075E-4</v>
      </c>
      <c r="K11" s="52">
        <v>1.5173611111111112E-2</v>
      </c>
      <c r="L11" s="15">
        <f t="shared" si="0"/>
        <v>214.38473229498288</v>
      </c>
    </row>
    <row r="12" spans="1:12" x14ac:dyDescent="0.25">
      <c r="A12" s="51">
        <v>10</v>
      </c>
      <c r="B12" s="51" t="s">
        <v>494</v>
      </c>
      <c r="C12" s="51" t="s">
        <v>495</v>
      </c>
      <c r="D12" s="50">
        <v>2003</v>
      </c>
      <c r="E12" s="50" t="s">
        <v>496</v>
      </c>
      <c r="F12" s="52">
        <v>5.2708333333333336E-2</v>
      </c>
      <c r="G12" s="52">
        <v>8.5300925925925926E-3</v>
      </c>
      <c r="H12" s="52">
        <v>6.018518518518519E-4</v>
      </c>
      <c r="I12" s="52">
        <v>2.5023148148148145E-2</v>
      </c>
      <c r="J12" s="52">
        <v>4.0509259259259258E-4</v>
      </c>
      <c r="K12" s="52">
        <v>1.8113425925925925E-2</v>
      </c>
      <c r="L12" s="15">
        <f t="shared" si="0"/>
        <v>198.30587737285916</v>
      </c>
    </row>
    <row r="13" spans="1:12" x14ac:dyDescent="0.25">
      <c r="A13" s="51">
        <v>11</v>
      </c>
      <c r="B13" s="51" t="s">
        <v>497</v>
      </c>
      <c r="C13" s="51" t="s">
        <v>498</v>
      </c>
      <c r="D13" s="50">
        <v>2001</v>
      </c>
      <c r="E13" s="50" t="s">
        <v>496</v>
      </c>
      <c r="F13" s="52">
        <v>5.3530092592592594E-2</v>
      </c>
      <c r="G13" s="52">
        <v>9.525462962962963E-3</v>
      </c>
      <c r="H13" s="52">
        <v>5.7870370370370378E-4</v>
      </c>
      <c r="I13" s="52">
        <v>2.568287037037037E-2</v>
      </c>
      <c r="J13" s="52">
        <v>5.4398148148148144E-4</v>
      </c>
      <c r="K13" s="52">
        <v>1.7175925925925924E-2</v>
      </c>
      <c r="L13" s="15">
        <f t="shared" si="0"/>
        <v>183.43293656989471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6903-4510-49E9-8521-6C9B2E033A3E}">
  <dimension ref="A1:D20"/>
  <sheetViews>
    <sheetView workbookViewId="0">
      <selection activeCell="F24" sqref="F24"/>
    </sheetView>
  </sheetViews>
  <sheetFormatPr defaultRowHeight="15" x14ac:dyDescent="0.25"/>
  <cols>
    <col min="1" max="1" width="5.140625" style="49" customWidth="1"/>
    <col min="2" max="2" width="44.28515625" customWidth="1"/>
    <col min="3" max="3" width="8.85546875" style="53"/>
    <col min="4" max="4" width="8.85546875" style="54"/>
  </cols>
  <sheetData>
    <row r="1" spans="1:4" x14ac:dyDescent="0.25">
      <c r="B1" t="s">
        <v>534</v>
      </c>
    </row>
    <row r="3" spans="1:4" x14ac:dyDescent="0.25">
      <c r="A3" s="50">
        <v>1</v>
      </c>
      <c r="B3" s="51" t="s">
        <v>501</v>
      </c>
      <c r="C3" s="55" t="s">
        <v>500</v>
      </c>
      <c r="D3" s="56">
        <v>120</v>
      </c>
    </row>
    <row r="4" spans="1:4" x14ac:dyDescent="0.25">
      <c r="A4" s="50">
        <v>2</v>
      </c>
      <c r="B4" s="51" t="s">
        <v>503</v>
      </c>
      <c r="C4" s="55" t="s">
        <v>502</v>
      </c>
      <c r="D4" s="56">
        <v>111</v>
      </c>
    </row>
    <row r="5" spans="1:4" x14ac:dyDescent="0.25">
      <c r="A5" s="50">
        <v>4</v>
      </c>
      <c r="B5" s="51" t="s">
        <v>505</v>
      </c>
      <c r="C5" s="55" t="s">
        <v>504</v>
      </c>
      <c r="D5" s="56">
        <v>102.675</v>
      </c>
    </row>
    <row r="6" spans="1:4" x14ac:dyDescent="0.25">
      <c r="A6" s="50">
        <v>5</v>
      </c>
      <c r="B6" s="51" t="s">
        <v>507</v>
      </c>
      <c r="C6" s="55" t="s">
        <v>506</v>
      </c>
      <c r="D6" s="56">
        <v>94.974374999999995</v>
      </c>
    </row>
    <row r="7" spans="1:4" x14ac:dyDescent="0.25">
      <c r="A7" s="50">
        <v>6</v>
      </c>
      <c r="B7" s="51" t="s">
        <v>509</v>
      </c>
      <c r="C7" s="55" t="s">
        <v>508</v>
      </c>
      <c r="D7" s="56">
        <v>87.851296875000003</v>
      </c>
    </row>
    <row r="8" spans="1:4" x14ac:dyDescent="0.25">
      <c r="A8" s="50">
        <v>7</v>
      </c>
      <c r="B8" s="51" t="s">
        <v>511</v>
      </c>
      <c r="C8" s="55" t="s">
        <v>510</v>
      </c>
      <c r="D8" s="56">
        <v>81.262449609374997</v>
      </c>
    </row>
    <row r="10" spans="1:4" x14ac:dyDescent="0.25">
      <c r="A10" s="50">
        <v>1</v>
      </c>
      <c r="B10" s="51" t="s">
        <v>513</v>
      </c>
      <c r="C10" s="55" t="s">
        <v>512</v>
      </c>
      <c r="D10" s="56">
        <v>120</v>
      </c>
    </row>
    <row r="11" spans="1:4" x14ac:dyDescent="0.25">
      <c r="A11" s="50">
        <v>2</v>
      </c>
      <c r="B11" s="51" t="s">
        <v>515</v>
      </c>
      <c r="C11" s="55" t="s">
        <v>514</v>
      </c>
      <c r="D11" s="56">
        <v>111</v>
      </c>
    </row>
    <row r="12" spans="1:4" x14ac:dyDescent="0.25">
      <c r="A12" s="50">
        <v>3</v>
      </c>
      <c r="B12" s="51" t="s">
        <v>517</v>
      </c>
      <c r="C12" s="55" t="s">
        <v>516</v>
      </c>
      <c r="D12" s="56">
        <v>102.675</v>
      </c>
    </row>
    <row r="13" spans="1:4" x14ac:dyDescent="0.25">
      <c r="A13" s="50">
        <v>4</v>
      </c>
      <c r="B13" s="51" t="s">
        <v>519</v>
      </c>
      <c r="C13" s="55" t="s">
        <v>518</v>
      </c>
      <c r="D13" s="56">
        <v>94.974374999999995</v>
      </c>
    </row>
    <row r="14" spans="1:4" x14ac:dyDescent="0.25">
      <c r="A14" s="50">
        <v>5</v>
      </c>
      <c r="B14" s="51" t="s">
        <v>521</v>
      </c>
      <c r="C14" s="55" t="s">
        <v>520</v>
      </c>
      <c r="D14" s="56">
        <v>87.851296875000003</v>
      </c>
    </row>
    <row r="15" spans="1:4" x14ac:dyDescent="0.25">
      <c r="A15" s="50">
        <v>6</v>
      </c>
      <c r="B15" s="51" t="s">
        <v>523</v>
      </c>
      <c r="C15" s="55" t="s">
        <v>522</v>
      </c>
      <c r="D15" s="56">
        <v>81.262449609374997</v>
      </c>
    </row>
    <row r="16" spans="1:4" x14ac:dyDescent="0.25">
      <c r="A16" s="50">
        <v>7</v>
      </c>
      <c r="B16" s="51" t="s">
        <v>524</v>
      </c>
      <c r="C16" s="55" t="s">
        <v>533</v>
      </c>
      <c r="D16" s="56">
        <v>75.167765888671866</v>
      </c>
    </row>
    <row r="17" spans="1:4" x14ac:dyDescent="0.25">
      <c r="A17" s="50">
        <v>8</v>
      </c>
      <c r="B17" s="51" t="s">
        <v>526</v>
      </c>
      <c r="C17" s="55" t="s">
        <v>525</v>
      </c>
      <c r="D17" s="56">
        <v>69.530183447021471</v>
      </c>
    </row>
    <row r="18" spans="1:4" x14ac:dyDescent="0.25">
      <c r="A18" s="50">
        <v>9</v>
      </c>
      <c r="B18" s="51" t="s">
        <v>528</v>
      </c>
      <c r="C18" s="55" t="s">
        <v>527</v>
      </c>
      <c r="D18" s="56">
        <v>64.315419688494856</v>
      </c>
    </row>
    <row r="19" spans="1:4" x14ac:dyDescent="0.25">
      <c r="A19" s="50">
        <v>10</v>
      </c>
      <c r="B19" s="51" t="s">
        <v>530</v>
      </c>
      <c r="C19" s="55" t="s">
        <v>529</v>
      </c>
      <c r="D19" s="56">
        <v>59.491763211857744</v>
      </c>
    </row>
    <row r="20" spans="1:4" x14ac:dyDescent="0.25">
      <c r="A20" s="50">
        <v>11</v>
      </c>
      <c r="B20" s="51" t="s">
        <v>532</v>
      </c>
      <c r="C20" s="55" t="s">
        <v>531</v>
      </c>
      <c r="D20" s="56">
        <v>55.029880970968414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3F11-3AFB-4F12-87A2-163CDF27F55C}">
  <dimension ref="A1:G63"/>
  <sheetViews>
    <sheetView workbookViewId="0">
      <selection activeCell="L22" sqref="L22"/>
    </sheetView>
  </sheetViews>
  <sheetFormatPr defaultRowHeight="15" x14ac:dyDescent="0.25"/>
  <cols>
    <col min="1" max="1" width="4.42578125" style="49" customWidth="1"/>
    <col min="2" max="2" width="10.28515625" customWidth="1"/>
    <col min="3" max="3" width="13.5703125" customWidth="1"/>
    <col min="4" max="7" width="9.140625" style="49"/>
  </cols>
  <sheetData>
    <row r="1" spans="1:7" x14ac:dyDescent="0.25">
      <c r="B1" t="s">
        <v>630</v>
      </c>
    </row>
    <row r="3" spans="1:7" x14ac:dyDescent="0.25">
      <c r="A3" s="50" t="s">
        <v>212</v>
      </c>
      <c r="B3" s="51" t="s">
        <v>80</v>
      </c>
      <c r="C3" s="51" t="s">
        <v>81</v>
      </c>
      <c r="D3" s="50" t="s">
        <v>82</v>
      </c>
      <c r="E3" s="50" t="s">
        <v>83</v>
      </c>
      <c r="F3" s="50" t="s">
        <v>84</v>
      </c>
      <c r="G3" s="50" t="s">
        <v>43</v>
      </c>
    </row>
    <row r="4" spans="1:7" x14ac:dyDescent="0.25">
      <c r="A4" s="50">
        <v>1</v>
      </c>
      <c r="B4" s="51" t="s">
        <v>544</v>
      </c>
      <c r="C4" s="51" t="s">
        <v>545</v>
      </c>
      <c r="D4" s="50">
        <v>2002</v>
      </c>
      <c r="E4" s="50" t="s">
        <v>90</v>
      </c>
      <c r="F4" s="52">
        <v>1.695601851851852E-2</v>
      </c>
      <c r="G4" s="15">
        <v>1200</v>
      </c>
    </row>
    <row r="5" spans="1:7" x14ac:dyDescent="0.25">
      <c r="A5" s="50">
        <v>2</v>
      </c>
      <c r="B5" s="51" t="s">
        <v>113</v>
      </c>
      <c r="C5" s="51" t="s">
        <v>322</v>
      </c>
      <c r="D5" s="50">
        <v>2002</v>
      </c>
      <c r="E5" s="50" t="s">
        <v>323</v>
      </c>
      <c r="F5" s="52">
        <v>1.6979166666666667E-2</v>
      </c>
      <c r="G5" s="15">
        <f t="shared" ref="G5:G63" si="0">G4-7.5*G4/100</f>
        <v>1110</v>
      </c>
    </row>
    <row r="6" spans="1:7" x14ac:dyDescent="0.25">
      <c r="A6" s="50">
        <v>3</v>
      </c>
      <c r="B6" s="51" t="s">
        <v>284</v>
      </c>
      <c r="C6" s="51" t="s">
        <v>285</v>
      </c>
      <c r="D6" s="50">
        <v>2002</v>
      </c>
      <c r="E6" s="50" t="s">
        <v>283</v>
      </c>
      <c r="F6" s="52">
        <v>1.7048611111111112E-2</v>
      </c>
      <c r="G6" s="15">
        <f t="shared" si="0"/>
        <v>1026.75</v>
      </c>
    </row>
    <row r="7" spans="1:7" x14ac:dyDescent="0.25">
      <c r="A7" s="50">
        <v>4</v>
      </c>
      <c r="B7" s="51" t="s">
        <v>315</v>
      </c>
      <c r="C7" s="51" t="s">
        <v>316</v>
      </c>
      <c r="D7" s="50">
        <v>2002</v>
      </c>
      <c r="E7" s="50" t="s">
        <v>308</v>
      </c>
      <c r="F7" s="52">
        <v>1.7071759259259259E-2</v>
      </c>
      <c r="G7" s="15">
        <f t="shared" si="0"/>
        <v>949.74374999999998</v>
      </c>
    </row>
    <row r="8" spans="1:7" x14ac:dyDescent="0.25">
      <c r="A8" s="50">
        <v>5</v>
      </c>
      <c r="B8" s="51" t="s">
        <v>546</v>
      </c>
      <c r="C8" s="51" t="s">
        <v>547</v>
      </c>
      <c r="D8" s="50">
        <v>2003</v>
      </c>
      <c r="E8" s="50" t="s">
        <v>167</v>
      </c>
      <c r="F8" s="52">
        <v>1.7118055555555556E-2</v>
      </c>
      <c r="G8" s="15">
        <f>G7-7.5*G7/100</f>
        <v>878.51296875000003</v>
      </c>
    </row>
    <row r="9" spans="1:7" x14ac:dyDescent="0.25">
      <c r="A9" s="50">
        <v>6</v>
      </c>
      <c r="B9" s="51" t="s">
        <v>548</v>
      </c>
      <c r="C9" s="51" t="s">
        <v>549</v>
      </c>
      <c r="D9" s="50">
        <v>2002</v>
      </c>
      <c r="E9" s="50" t="s">
        <v>90</v>
      </c>
      <c r="F9" s="52">
        <v>1.7141203703703704E-2</v>
      </c>
      <c r="G9" s="15">
        <f t="shared" si="0"/>
        <v>812.62449609375005</v>
      </c>
    </row>
    <row r="10" spans="1:7" x14ac:dyDescent="0.25">
      <c r="A10" s="50">
        <v>7</v>
      </c>
      <c r="B10" s="51" t="s">
        <v>550</v>
      </c>
      <c r="C10" s="51" t="s">
        <v>551</v>
      </c>
      <c r="D10" s="50">
        <v>2002</v>
      </c>
      <c r="E10" s="50" t="s">
        <v>233</v>
      </c>
      <c r="F10" s="52">
        <v>1.7164351851851851E-2</v>
      </c>
      <c r="G10" s="15">
        <f t="shared" si="0"/>
        <v>751.67765888671875</v>
      </c>
    </row>
    <row r="11" spans="1:7" x14ac:dyDescent="0.25">
      <c r="A11" s="50">
        <v>8</v>
      </c>
      <c r="B11" s="51" t="s">
        <v>552</v>
      </c>
      <c r="C11" s="51" t="s">
        <v>553</v>
      </c>
      <c r="D11" s="50">
        <v>2002</v>
      </c>
      <c r="E11" s="50" t="s">
        <v>167</v>
      </c>
      <c r="F11" s="52">
        <v>1.7233796296296296E-2</v>
      </c>
      <c r="G11" s="15">
        <f t="shared" si="0"/>
        <v>695.30183447021489</v>
      </c>
    </row>
    <row r="12" spans="1:7" x14ac:dyDescent="0.25">
      <c r="A12" s="50">
        <v>9</v>
      </c>
      <c r="B12" s="51" t="s">
        <v>554</v>
      </c>
      <c r="C12" s="51" t="s">
        <v>555</v>
      </c>
      <c r="D12" s="50">
        <v>2002</v>
      </c>
      <c r="E12" s="50" t="s">
        <v>104</v>
      </c>
      <c r="F12" s="52">
        <v>1.726851851851852E-2</v>
      </c>
      <c r="G12" s="15">
        <f t="shared" si="0"/>
        <v>643.15419688494876</v>
      </c>
    </row>
    <row r="13" spans="1:7" x14ac:dyDescent="0.25">
      <c r="A13" s="50">
        <v>10</v>
      </c>
      <c r="B13" s="51" t="s">
        <v>556</v>
      </c>
      <c r="C13" s="51" t="s">
        <v>557</v>
      </c>
      <c r="D13" s="50">
        <v>2002</v>
      </c>
      <c r="E13" s="50" t="s">
        <v>233</v>
      </c>
      <c r="F13" s="52">
        <v>1.7314814814814814E-2</v>
      </c>
      <c r="G13" s="15">
        <f t="shared" si="0"/>
        <v>594.91763211857756</v>
      </c>
    </row>
    <row r="14" spans="1:7" x14ac:dyDescent="0.25">
      <c r="A14" s="50">
        <v>11</v>
      </c>
      <c r="B14" s="51" t="s">
        <v>558</v>
      </c>
      <c r="C14" s="51" t="s">
        <v>559</v>
      </c>
      <c r="D14" s="50">
        <v>2002</v>
      </c>
      <c r="E14" s="50" t="s">
        <v>308</v>
      </c>
      <c r="F14" s="52">
        <v>1.7314814814814814E-2</v>
      </c>
      <c r="G14" s="15">
        <f t="shared" si="0"/>
        <v>550.29880970968429</v>
      </c>
    </row>
    <row r="15" spans="1:7" x14ac:dyDescent="0.25">
      <c r="A15" s="50">
        <v>12</v>
      </c>
      <c r="B15" s="51" t="s">
        <v>324</v>
      </c>
      <c r="C15" s="51" t="s">
        <v>325</v>
      </c>
      <c r="D15" s="50">
        <v>2002</v>
      </c>
      <c r="E15" s="50" t="s">
        <v>326</v>
      </c>
      <c r="F15" s="52">
        <v>1.7326388888888888E-2</v>
      </c>
      <c r="G15" s="15">
        <f t="shared" si="0"/>
        <v>509.02639898145799</v>
      </c>
    </row>
    <row r="16" spans="1:7" x14ac:dyDescent="0.25">
      <c r="A16" s="50">
        <v>13</v>
      </c>
      <c r="B16" s="51" t="s">
        <v>560</v>
      </c>
      <c r="C16" s="51" t="s">
        <v>561</v>
      </c>
      <c r="D16" s="50">
        <v>2002</v>
      </c>
      <c r="E16" s="50" t="s">
        <v>438</v>
      </c>
      <c r="F16" s="52">
        <v>1.7349537037037038E-2</v>
      </c>
      <c r="G16" s="15">
        <f t="shared" si="0"/>
        <v>470.84941905784865</v>
      </c>
    </row>
    <row r="17" spans="1:7" x14ac:dyDescent="0.25">
      <c r="A17" s="50">
        <v>14</v>
      </c>
      <c r="B17" s="51" t="s">
        <v>111</v>
      </c>
      <c r="C17" s="51" t="s">
        <v>112</v>
      </c>
      <c r="D17" s="50">
        <v>2002</v>
      </c>
      <c r="E17" s="50" t="s">
        <v>99</v>
      </c>
      <c r="F17" s="52">
        <v>1.7361111111111112E-2</v>
      </c>
      <c r="G17" s="15">
        <f t="shared" si="0"/>
        <v>435.53571262851</v>
      </c>
    </row>
    <row r="18" spans="1:7" x14ac:dyDescent="0.25">
      <c r="A18" s="50">
        <v>15</v>
      </c>
      <c r="B18" s="51" t="s">
        <v>562</v>
      </c>
      <c r="C18" s="51" t="s">
        <v>563</v>
      </c>
      <c r="D18" s="50">
        <v>2002</v>
      </c>
      <c r="E18" s="50" t="s">
        <v>323</v>
      </c>
      <c r="F18" s="52">
        <v>1.7372685185185185E-2</v>
      </c>
      <c r="G18" s="15">
        <f t="shared" si="0"/>
        <v>402.87053418137174</v>
      </c>
    </row>
    <row r="19" spans="1:7" x14ac:dyDescent="0.25">
      <c r="A19" s="50">
        <v>16</v>
      </c>
      <c r="B19" s="51" t="s">
        <v>564</v>
      </c>
      <c r="C19" s="51" t="s">
        <v>565</v>
      </c>
      <c r="D19" s="50">
        <v>2002</v>
      </c>
      <c r="E19" s="50" t="s">
        <v>233</v>
      </c>
      <c r="F19" s="52">
        <v>1.7384259259259262E-2</v>
      </c>
      <c r="G19" s="15">
        <f t="shared" si="0"/>
        <v>372.65524411776886</v>
      </c>
    </row>
    <row r="20" spans="1:7" x14ac:dyDescent="0.25">
      <c r="A20" s="50">
        <v>17</v>
      </c>
      <c r="B20" s="51" t="s">
        <v>341</v>
      </c>
      <c r="C20" s="51" t="s">
        <v>342</v>
      </c>
      <c r="D20" s="50">
        <v>2003</v>
      </c>
      <c r="E20" s="50" t="s">
        <v>326</v>
      </c>
      <c r="F20" s="52">
        <v>1.7465277777777777E-2</v>
      </c>
      <c r="G20" s="15">
        <f t="shared" si="0"/>
        <v>344.70610080893618</v>
      </c>
    </row>
    <row r="21" spans="1:7" x14ac:dyDescent="0.25">
      <c r="A21" s="50">
        <v>18</v>
      </c>
      <c r="B21" s="51" t="s">
        <v>127</v>
      </c>
      <c r="C21" s="51" t="s">
        <v>128</v>
      </c>
      <c r="D21" s="50">
        <v>2002</v>
      </c>
      <c r="E21" s="50" t="s">
        <v>99</v>
      </c>
      <c r="F21" s="52">
        <v>1.758101851851852E-2</v>
      </c>
      <c r="G21" s="15">
        <f t="shared" si="0"/>
        <v>318.85314324826595</v>
      </c>
    </row>
    <row r="22" spans="1:7" x14ac:dyDescent="0.25">
      <c r="A22" s="50">
        <v>19</v>
      </c>
      <c r="B22" s="51" t="s">
        <v>288</v>
      </c>
      <c r="C22" s="51" t="s">
        <v>289</v>
      </c>
      <c r="D22" s="50">
        <v>2002</v>
      </c>
      <c r="E22" s="50" t="s">
        <v>290</v>
      </c>
      <c r="F22" s="52">
        <v>1.7615740740740741E-2</v>
      </c>
      <c r="G22" s="15">
        <f t="shared" si="0"/>
        <v>294.939157504646</v>
      </c>
    </row>
    <row r="23" spans="1:7" x14ac:dyDescent="0.25">
      <c r="A23" s="50">
        <v>20</v>
      </c>
      <c r="B23" s="51" t="s">
        <v>566</v>
      </c>
      <c r="C23" s="51" t="s">
        <v>239</v>
      </c>
      <c r="D23" s="50">
        <v>2004</v>
      </c>
      <c r="E23" s="50" t="s">
        <v>104</v>
      </c>
      <c r="F23" s="52">
        <v>1.7662037037037035E-2</v>
      </c>
      <c r="G23" s="15">
        <f t="shared" si="0"/>
        <v>272.81872069179758</v>
      </c>
    </row>
    <row r="24" spans="1:7" x14ac:dyDescent="0.25">
      <c r="A24" s="50">
        <v>21</v>
      </c>
      <c r="B24" s="51" t="s">
        <v>567</v>
      </c>
      <c r="C24" s="51" t="s">
        <v>568</v>
      </c>
      <c r="D24" s="50">
        <v>2002</v>
      </c>
      <c r="E24" s="50" t="s">
        <v>290</v>
      </c>
      <c r="F24" s="52">
        <v>1.7731481481481483E-2</v>
      </c>
      <c r="G24" s="15">
        <f t="shared" si="0"/>
        <v>252.35731663991277</v>
      </c>
    </row>
    <row r="25" spans="1:7" x14ac:dyDescent="0.25">
      <c r="A25" s="50">
        <v>22</v>
      </c>
      <c r="B25" s="51" t="s">
        <v>569</v>
      </c>
      <c r="C25" s="51" t="s">
        <v>570</v>
      </c>
      <c r="D25" s="50">
        <v>2002</v>
      </c>
      <c r="E25" s="50" t="s">
        <v>308</v>
      </c>
      <c r="F25" s="52">
        <v>1.7777777777777778E-2</v>
      </c>
      <c r="G25" s="15">
        <f t="shared" si="0"/>
        <v>233.43051789191929</v>
      </c>
    </row>
    <row r="26" spans="1:7" x14ac:dyDescent="0.25">
      <c r="A26" s="50">
        <v>23</v>
      </c>
      <c r="B26" s="51" t="s">
        <v>374</v>
      </c>
      <c r="C26" s="51" t="s">
        <v>375</v>
      </c>
      <c r="D26" s="50">
        <v>2002</v>
      </c>
      <c r="E26" s="50" t="s">
        <v>376</v>
      </c>
      <c r="F26" s="52">
        <v>1.7789351851851851E-2</v>
      </c>
      <c r="G26" s="15">
        <f t="shared" si="0"/>
        <v>215.92322905002536</v>
      </c>
    </row>
    <row r="27" spans="1:7" x14ac:dyDescent="0.25">
      <c r="A27" s="50">
        <v>24</v>
      </c>
      <c r="B27" s="51" t="s">
        <v>571</v>
      </c>
      <c r="C27" s="51" t="s">
        <v>572</v>
      </c>
      <c r="D27" s="50">
        <v>2003</v>
      </c>
      <c r="E27" s="50" t="s">
        <v>438</v>
      </c>
      <c r="F27" s="52">
        <v>1.7881944444444443E-2</v>
      </c>
      <c r="G27" s="15">
        <f t="shared" si="0"/>
        <v>199.72898687127346</v>
      </c>
    </row>
    <row r="28" spans="1:7" x14ac:dyDescent="0.25">
      <c r="A28" s="50">
        <v>25</v>
      </c>
      <c r="B28" s="51" t="s">
        <v>573</v>
      </c>
      <c r="C28" s="51" t="s">
        <v>574</v>
      </c>
      <c r="D28" s="50">
        <v>2002</v>
      </c>
      <c r="E28" s="50" t="s">
        <v>290</v>
      </c>
      <c r="F28" s="52">
        <v>1.7962962962962962E-2</v>
      </c>
      <c r="G28" s="15">
        <f t="shared" si="0"/>
        <v>184.74931285592794</v>
      </c>
    </row>
    <row r="29" spans="1:7" x14ac:dyDescent="0.25">
      <c r="A29" s="39">
        <v>26</v>
      </c>
      <c r="B29" s="37" t="s">
        <v>206</v>
      </c>
      <c r="C29" s="37" t="s">
        <v>207</v>
      </c>
      <c r="D29" s="39">
        <v>2003</v>
      </c>
      <c r="E29" s="39" t="s">
        <v>120</v>
      </c>
      <c r="F29" s="47">
        <v>1.7997685185185186E-2</v>
      </c>
      <c r="G29" s="24">
        <f t="shared" si="0"/>
        <v>170.89311439173335</v>
      </c>
    </row>
    <row r="30" spans="1:7" x14ac:dyDescent="0.25">
      <c r="A30" s="50">
        <v>27</v>
      </c>
      <c r="B30" s="51" t="s">
        <v>355</v>
      </c>
      <c r="C30" s="51" t="s">
        <v>356</v>
      </c>
      <c r="D30" s="50">
        <v>2002</v>
      </c>
      <c r="E30" s="50" t="s">
        <v>326</v>
      </c>
      <c r="F30" s="52">
        <v>1.8055555555555557E-2</v>
      </c>
      <c r="G30" s="15">
        <f t="shared" si="0"/>
        <v>158.07613081235334</v>
      </c>
    </row>
    <row r="31" spans="1:7" x14ac:dyDescent="0.25">
      <c r="A31" s="50">
        <v>28</v>
      </c>
      <c r="B31" s="51" t="s">
        <v>575</v>
      </c>
      <c r="C31" s="51" t="s">
        <v>576</v>
      </c>
      <c r="D31" s="50">
        <v>2002</v>
      </c>
      <c r="E31" s="50" t="s">
        <v>233</v>
      </c>
      <c r="F31" s="52">
        <v>1.8194444444444444E-2</v>
      </c>
      <c r="G31" s="15">
        <f t="shared" si="0"/>
        <v>146.22042100142684</v>
      </c>
    </row>
    <row r="32" spans="1:7" x14ac:dyDescent="0.25">
      <c r="A32" s="50">
        <v>29</v>
      </c>
      <c r="B32" s="51" t="s">
        <v>577</v>
      </c>
      <c r="C32" s="51" t="s">
        <v>578</v>
      </c>
      <c r="D32" s="50">
        <v>2003</v>
      </c>
      <c r="E32" s="50" t="s">
        <v>323</v>
      </c>
      <c r="F32" s="52">
        <v>1.8368055555555554E-2</v>
      </c>
      <c r="G32" s="15">
        <f t="shared" si="0"/>
        <v>135.25388942631983</v>
      </c>
    </row>
    <row r="33" spans="1:7" x14ac:dyDescent="0.25">
      <c r="A33" s="50">
        <v>30</v>
      </c>
      <c r="B33" s="51" t="s">
        <v>579</v>
      </c>
      <c r="C33" s="51" t="s">
        <v>580</v>
      </c>
      <c r="D33" s="50">
        <v>2003</v>
      </c>
      <c r="E33" s="50" t="s">
        <v>99</v>
      </c>
      <c r="F33" s="52">
        <v>1.8460648148148146E-2</v>
      </c>
      <c r="G33" s="15">
        <f t="shared" si="0"/>
        <v>125.10984771934585</v>
      </c>
    </row>
    <row r="34" spans="1:7" x14ac:dyDescent="0.25">
      <c r="A34" s="50">
        <v>31</v>
      </c>
      <c r="B34" s="51" t="s">
        <v>581</v>
      </c>
      <c r="C34" s="51" t="s">
        <v>582</v>
      </c>
      <c r="D34" s="50">
        <v>2002</v>
      </c>
      <c r="E34" s="50" t="s">
        <v>226</v>
      </c>
      <c r="F34" s="52">
        <v>1.7569444444444447E-2</v>
      </c>
      <c r="G34" s="15">
        <f t="shared" si="0"/>
        <v>115.72660914039491</v>
      </c>
    </row>
    <row r="35" spans="1:7" x14ac:dyDescent="0.25">
      <c r="A35" s="39">
        <v>32</v>
      </c>
      <c r="B35" s="37" t="s">
        <v>143</v>
      </c>
      <c r="C35" s="37" t="s">
        <v>144</v>
      </c>
      <c r="D35" s="39">
        <v>2003</v>
      </c>
      <c r="E35" s="39" t="s">
        <v>120</v>
      </c>
      <c r="F35" s="47">
        <v>1.758101851851852E-2</v>
      </c>
      <c r="G35" s="24">
        <f t="shared" si="0"/>
        <v>107.0471134548653</v>
      </c>
    </row>
    <row r="36" spans="1:7" x14ac:dyDescent="0.25">
      <c r="A36" s="50">
        <v>33</v>
      </c>
      <c r="B36" s="51" t="s">
        <v>583</v>
      </c>
      <c r="C36" s="51" t="s">
        <v>584</v>
      </c>
      <c r="D36" s="50">
        <v>2004</v>
      </c>
      <c r="E36" s="50" t="s">
        <v>226</v>
      </c>
      <c r="F36" s="52">
        <v>1.758101851851852E-2</v>
      </c>
      <c r="G36" s="15">
        <f t="shared" si="0"/>
        <v>99.018579945750403</v>
      </c>
    </row>
    <row r="37" spans="1:7" x14ac:dyDescent="0.25">
      <c r="A37" s="50">
        <v>34</v>
      </c>
      <c r="B37" s="51" t="s">
        <v>345</v>
      </c>
      <c r="C37" s="51" t="s">
        <v>585</v>
      </c>
      <c r="D37" s="50">
        <v>2002</v>
      </c>
      <c r="E37" s="50" t="s">
        <v>115</v>
      </c>
      <c r="F37" s="52">
        <v>1.7615740740740741E-2</v>
      </c>
      <c r="G37" s="15">
        <f t="shared" si="0"/>
        <v>91.592186449819124</v>
      </c>
    </row>
    <row r="38" spans="1:7" x14ac:dyDescent="0.25">
      <c r="A38" s="50">
        <v>35</v>
      </c>
      <c r="B38" s="51" t="s">
        <v>156</v>
      </c>
      <c r="C38" s="51" t="s">
        <v>157</v>
      </c>
      <c r="D38" s="50">
        <v>2002</v>
      </c>
      <c r="E38" s="50" t="s">
        <v>107</v>
      </c>
      <c r="F38" s="52">
        <v>1.7673611111111109E-2</v>
      </c>
      <c r="G38" s="15">
        <f t="shared" si="0"/>
        <v>84.722772466082688</v>
      </c>
    </row>
    <row r="39" spans="1:7" x14ac:dyDescent="0.25">
      <c r="A39" s="50">
        <v>36</v>
      </c>
      <c r="B39" s="51" t="s">
        <v>586</v>
      </c>
      <c r="C39" s="51" t="s">
        <v>587</v>
      </c>
      <c r="D39" s="50">
        <v>2002</v>
      </c>
      <c r="E39" s="50" t="s">
        <v>496</v>
      </c>
      <c r="F39" s="52">
        <v>1.7754629629629631E-2</v>
      </c>
      <c r="G39" s="15">
        <f t="shared" si="0"/>
        <v>78.368564531126481</v>
      </c>
    </row>
    <row r="40" spans="1:7" x14ac:dyDescent="0.25">
      <c r="A40" s="50">
        <v>37</v>
      </c>
      <c r="B40" s="51" t="s">
        <v>588</v>
      </c>
      <c r="C40" s="51" t="s">
        <v>589</v>
      </c>
      <c r="D40" s="50">
        <v>2002</v>
      </c>
      <c r="E40" s="50" t="s">
        <v>295</v>
      </c>
      <c r="F40" s="52">
        <v>1.7800925925925925E-2</v>
      </c>
      <c r="G40" s="15">
        <f t="shared" si="0"/>
        <v>72.490922191292</v>
      </c>
    </row>
    <row r="41" spans="1:7" x14ac:dyDescent="0.25">
      <c r="A41" s="50">
        <v>38</v>
      </c>
      <c r="B41" s="51" t="s">
        <v>564</v>
      </c>
      <c r="C41" s="51" t="s">
        <v>590</v>
      </c>
      <c r="D41" s="50">
        <v>2002</v>
      </c>
      <c r="E41" s="50" t="s">
        <v>376</v>
      </c>
      <c r="F41" s="52">
        <v>1.7835648148148149E-2</v>
      </c>
      <c r="G41" s="15">
        <f t="shared" si="0"/>
        <v>67.0541030269451</v>
      </c>
    </row>
    <row r="42" spans="1:7" x14ac:dyDescent="0.25">
      <c r="A42" s="50">
        <v>39</v>
      </c>
      <c r="B42" s="51" t="s">
        <v>562</v>
      </c>
      <c r="C42" s="51" t="s">
        <v>591</v>
      </c>
      <c r="D42" s="50">
        <v>2002</v>
      </c>
      <c r="E42" s="50" t="s">
        <v>304</v>
      </c>
      <c r="F42" s="52">
        <v>1.7905092592592594E-2</v>
      </c>
      <c r="G42" s="15">
        <f t="shared" si="0"/>
        <v>62.025045299924216</v>
      </c>
    </row>
    <row r="43" spans="1:7" x14ac:dyDescent="0.25">
      <c r="A43" s="50">
        <v>40</v>
      </c>
      <c r="B43" s="51" t="s">
        <v>592</v>
      </c>
      <c r="C43" s="51" t="s">
        <v>593</v>
      </c>
      <c r="D43" s="50">
        <v>2003</v>
      </c>
      <c r="E43" s="50" t="s">
        <v>496</v>
      </c>
      <c r="F43" s="52">
        <v>1.7928240740740741E-2</v>
      </c>
      <c r="G43" s="15">
        <f t="shared" si="0"/>
        <v>57.373166902429901</v>
      </c>
    </row>
    <row r="44" spans="1:7" x14ac:dyDescent="0.25">
      <c r="A44" s="50">
        <v>41</v>
      </c>
      <c r="B44" s="51" t="s">
        <v>594</v>
      </c>
      <c r="C44" s="51" t="s">
        <v>595</v>
      </c>
      <c r="D44" s="50">
        <v>2002</v>
      </c>
      <c r="E44" s="50" t="s">
        <v>135</v>
      </c>
      <c r="F44" s="52">
        <v>1.7928240740740741E-2</v>
      </c>
      <c r="G44" s="15">
        <f t="shared" si="0"/>
        <v>53.070179384747661</v>
      </c>
    </row>
    <row r="45" spans="1:7" x14ac:dyDescent="0.25">
      <c r="A45" s="50">
        <v>42</v>
      </c>
      <c r="B45" s="51" t="s">
        <v>596</v>
      </c>
      <c r="C45" s="51" t="s">
        <v>597</v>
      </c>
      <c r="D45" s="50">
        <v>2002</v>
      </c>
      <c r="E45" s="50" t="s">
        <v>226</v>
      </c>
      <c r="F45" s="52">
        <v>1.7928240740740741E-2</v>
      </c>
      <c r="G45" s="15">
        <f t="shared" si="0"/>
        <v>49.089915930891586</v>
      </c>
    </row>
    <row r="46" spans="1:7" x14ac:dyDescent="0.25">
      <c r="A46" s="50">
        <v>43</v>
      </c>
      <c r="B46" s="51" t="s">
        <v>598</v>
      </c>
      <c r="C46" s="51" t="s">
        <v>599</v>
      </c>
      <c r="D46" s="50">
        <v>2003</v>
      </c>
      <c r="E46" s="50" t="s">
        <v>90</v>
      </c>
      <c r="F46" s="52">
        <v>1.7974537037037035E-2</v>
      </c>
      <c r="G46" s="15">
        <f t="shared" si="0"/>
        <v>45.408172236074719</v>
      </c>
    </row>
    <row r="47" spans="1:7" x14ac:dyDescent="0.25">
      <c r="A47" s="50">
        <v>44</v>
      </c>
      <c r="B47" s="51" t="s">
        <v>600</v>
      </c>
      <c r="C47" s="51" t="s">
        <v>601</v>
      </c>
      <c r="D47" s="50">
        <v>2003</v>
      </c>
      <c r="E47" s="50" t="s">
        <v>319</v>
      </c>
      <c r="F47" s="52">
        <v>1.800925925925926E-2</v>
      </c>
      <c r="G47" s="15">
        <f t="shared" si="0"/>
        <v>42.002559318369116</v>
      </c>
    </row>
    <row r="48" spans="1:7" x14ac:dyDescent="0.25">
      <c r="A48" s="50">
        <v>45</v>
      </c>
      <c r="B48" s="51" t="s">
        <v>602</v>
      </c>
      <c r="C48" s="51" t="s">
        <v>603</v>
      </c>
      <c r="D48" s="50">
        <v>2003</v>
      </c>
      <c r="E48" s="50" t="s">
        <v>323</v>
      </c>
      <c r="F48" s="52">
        <v>1.800925925925926E-2</v>
      </c>
      <c r="G48" s="15">
        <f t="shared" si="0"/>
        <v>38.852367369491432</v>
      </c>
    </row>
    <row r="49" spans="1:7" x14ac:dyDescent="0.25">
      <c r="A49" s="50">
        <v>46</v>
      </c>
      <c r="B49" s="51" t="s">
        <v>604</v>
      </c>
      <c r="C49" s="51" t="s">
        <v>605</v>
      </c>
      <c r="D49" s="50">
        <v>2003</v>
      </c>
      <c r="E49" s="50" t="s">
        <v>99</v>
      </c>
      <c r="F49" s="52">
        <v>1.8136574074074072E-2</v>
      </c>
      <c r="G49" s="15">
        <f t="shared" si="0"/>
        <v>35.938439816779578</v>
      </c>
    </row>
    <row r="50" spans="1:7" x14ac:dyDescent="0.25">
      <c r="A50" s="50">
        <v>47</v>
      </c>
      <c r="B50" s="51" t="s">
        <v>606</v>
      </c>
      <c r="C50" s="51" t="s">
        <v>607</v>
      </c>
      <c r="D50" s="50">
        <v>2004</v>
      </c>
      <c r="E50" s="50" t="s">
        <v>469</v>
      </c>
      <c r="F50" s="52">
        <v>1.8136574074074072E-2</v>
      </c>
      <c r="G50" s="15">
        <f t="shared" si="0"/>
        <v>33.243056830521112</v>
      </c>
    </row>
    <row r="51" spans="1:7" x14ac:dyDescent="0.25">
      <c r="A51" s="50">
        <v>48</v>
      </c>
      <c r="B51" s="51" t="s">
        <v>608</v>
      </c>
      <c r="C51" s="51" t="s">
        <v>609</v>
      </c>
      <c r="D51" s="50">
        <v>2002</v>
      </c>
      <c r="E51" s="50" t="s">
        <v>610</v>
      </c>
      <c r="F51" s="52">
        <v>1.8171296296296297E-2</v>
      </c>
      <c r="G51" s="15">
        <f t="shared" si="0"/>
        <v>30.749827568232028</v>
      </c>
    </row>
    <row r="52" spans="1:7" x14ac:dyDescent="0.25">
      <c r="A52" s="50">
        <v>49</v>
      </c>
      <c r="B52" s="51" t="s">
        <v>611</v>
      </c>
      <c r="C52" s="51" t="s">
        <v>612</v>
      </c>
      <c r="D52" s="50">
        <v>2002</v>
      </c>
      <c r="E52" s="50" t="s">
        <v>290</v>
      </c>
      <c r="F52" s="52">
        <v>1.818287037037037E-2</v>
      </c>
      <c r="G52" s="15">
        <f t="shared" si="0"/>
        <v>28.443590500614626</v>
      </c>
    </row>
    <row r="53" spans="1:7" x14ac:dyDescent="0.25">
      <c r="A53" s="50">
        <v>50</v>
      </c>
      <c r="B53" s="51" t="s">
        <v>613</v>
      </c>
      <c r="C53" s="51" t="s">
        <v>126</v>
      </c>
      <c r="D53" s="50">
        <v>2003</v>
      </c>
      <c r="E53" s="50" t="s">
        <v>104</v>
      </c>
      <c r="F53" s="52">
        <v>1.8206018518518517E-2</v>
      </c>
      <c r="G53" s="15">
        <f t="shared" si="0"/>
        <v>26.31032121306853</v>
      </c>
    </row>
    <row r="54" spans="1:7" x14ac:dyDescent="0.25">
      <c r="A54" s="50">
        <v>51</v>
      </c>
      <c r="B54" s="51" t="s">
        <v>614</v>
      </c>
      <c r="C54" s="51" t="s">
        <v>615</v>
      </c>
      <c r="D54" s="50">
        <v>2004</v>
      </c>
      <c r="E54" s="50" t="s">
        <v>170</v>
      </c>
      <c r="F54" s="52">
        <v>1.8240740740740741E-2</v>
      </c>
      <c r="G54" s="15">
        <f t="shared" si="0"/>
        <v>24.337047122088389</v>
      </c>
    </row>
    <row r="55" spans="1:7" x14ac:dyDescent="0.25">
      <c r="A55" s="50">
        <v>52</v>
      </c>
      <c r="B55" s="51" t="s">
        <v>139</v>
      </c>
      <c r="C55" s="51" t="s">
        <v>140</v>
      </c>
      <c r="D55" s="50">
        <v>2002</v>
      </c>
      <c r="E55" s="50" t="s">
        <v>107</v>
      </c>
      <c r="F55" s="52">
        <v>1.8252314814814815E-2</v>
      </c>
      <c r="G55" s="15">
        <f t="shared" si="0"/>
        <v>22.511768587931762</v>
      </c>
    </row>
    <row r="56" spans="1:7" x14ac:dyDescent="0.25">
      <c r="A56" s="50">
        <v>53</v>
      </c>
      <c r="B56" s="51" t="s">
        <v>616</v>
      </c>
      <c r="C56" s="51" t="s">
        <v>617</v>
      </c>
      <c r="D56" s="50">
        <v>2002</v>
      </c>
      <c r="E56" s="50" t="s">
        <v>295</v>
      </c>
      <c r="F56" s="52">
        <v>1.8263888888888889E-2</v>
      </c>
      <c r="G56" s="15">
        <f t="shared" si="0"/>
        <v>20.823385943836879</v>
      </c>
    </row>
    <row r="57" spans="1:7" x14ac:dyDescent="0.25">
      <c r="A57" s="50">
        <v>54</v>
      </c>
      <c r="B57" s="51" t="s">
        <v>618</v>
      </c>
      <c r="C57" s="51" t="s">
        <v>619</v>
      </c>
      <c r="D57" s="50">
        <v>2002</v>
      </c>
      <c r="E57" s="50" t="s">
        <v>319</v>
      </c>
      <c r="F57" s="52">
        <v>1.832175925925926E-2</v>
      </c>
      <c r="G57" s="15">
        <f t="shared" si="0"/>
        <v>19.261631998049111</v>
      </c>
    </row>
    <row r="58" spans="1:7" x14ac:dyDescent="0.25">
      <c r="A58" s="50">
        <v>55</v>
      </c>
      <c r="B58" s="51" t="s">
        <v>576</v>
      </c>
      <c r="C58" s="51" t="s">
        <v>620</v>
      </c>
      <c r="D58" s="50">
        <v>2002</v>
      </c>
      <c r="E58" s="50" t="s">
        <v>308</v>
      </c>
      <c r="F58" s="52">
        <v>1.8333333333333333E-2</v>
      </c>
      <c r="G58" s="15">
        <f t="shared" si="0"/>
        <v>17.817009598195426</v>
      </c>
    </row>
    <row r="59" spans="1:7" x14ac:dyDescent="0.25">
      <c r="A59" s="50">
        <v>56</v>
      </c>
      <c r="B59" s="51" t="s">
        <v>621</v>
      </c>
      <c r="C59" s="51" t="s">
        <v>622</v>
      </c>
      <c r="D59" s="50">
        <v>2002</v>
      </c>
      <c r="E59" s="50" t="s">
        <v>115</v>
      </c>
      <c r="F59" s="52">
        <v>1.8564814814814815E-2</v>
      </c>
      <c r="G59" s="15">
        <f t="shared" si="0"/>
        <v>16.480733878330771</v>
      </c>
    </row>
    <row r="60" spans="1:7" x14ac:dyDescent="0.25">
      <c r="A60" s="50">
        <v>57</v>
      </c>
      <c r="B60" s="51" t="s">
        <v>623</v>
      </c>
      <c r="C60" s="51" t="s">
        <v>624</v>
      </c>
      <c r="D60" s="50">
        <v>2002</v>
      </c>
      <c r="E60" s="50" t="s">
        <v>295</v>
      </c>
      <c r="F60" s="52">
        <v>1.8645833333333334E-2</v>
      </c>
      <c r="G60" s="15">
        <f t="shared" si="0"/>
        <v>15.244678837455963</v>
      </c>
    </row>
    <row r="61" spans="1:7" x14ac:dyDescent="0.25">
      <c r="A61" s="50">
        <v>58</v>
      </c>
      <c r="B61" s="51" t="s">
        <v>625</v>
      </c>
      <c r="C61" s="51" t="s">
        <v>626</v>
      </c>
      <c r="D61" s="50">
        <v>2002</v>
      </c>
      <c r="E61" s="50" t="s">
        <v>363</v>
      </c>
      <c r="F61" s="52">
        <v>1.8715277777777779E-2</v>
      </c>
      <c r="G61" s="15">
        <f t="shared" si="0"/>
        <v>14.101327924646766</v>
      </c>
    </row>
    <row r="62" spans="1:7" x14ac:dyDescent="0.25">
      <c r="A62" s="50">
        <v>59</v>
      </c>
      <c r="B62" s="51" t="s">
        <v>298</v>
      </c>
      <c r="C62" s="51" t="s">
        <v>627</v>
      </c>
      <c r="D62" s="50">
        <v>2003</v>
      </c>
      <c r="E62" s="50" t="s">
        <v>304</v>
      </c>
      <c r="F62" s="52">
        <v>1.8865740740740742E-2</v>
      </c>
      <c r="G62" s="15">
        <f t="shared" si="0"/>
        <v>13.043728330298258</v>
      </c>
    </row>
    <row r="63" spans="1:7" x14ac:dyDescent="0.25">
      <c r="A63" s="50">
        <v>60</v>
      </c>
      <c r="B63" s="51" t="s">
        <v>628</v>
      </c>
      <c r="C63" s="51" t="s">
        <v>629</v>
      </c>
      <c r="D63" s="50">
        <v>2002</v>
      </c>
      <c r="E63" s="50" t="s">
        <v>283</v>
      </c>
      <c r="F63" s="50" t="s">
        <v>177</v>
      </c>
      <c r="G63" s="15">
        <f t="shared" si="0"/>
        <v>12.065448705525888</v>
      </c>
    </row>
  </sheetData>
  <phoneticPr fontId="8" type="noConversion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E6EB-69C4-4204-8DA2-FA6559A810A0}">
  <dimension ref="A1:M22"/>
  <sheetViews>
    <sheetView workbookViewId="0">
      <selection activeCell="I24" sqref="I24"/>
    </sheetView>
  </sheetViews>
  <sheetFormatPr defaultRowHeight="15" x14ac:dyDescent="0.25"/>
  <cols>
    <col min="1" max="1" width="5.5703125" style="49" customWidth="1"/>
    <col min="2" max="2" width="12.28515625" customWidth="1"/>
    <col min="3" max="3" width="12.5703125" customWidth="1"/>
    <col min="4" max="4" width="18" customWidth="1"/>
    <col min="5" max="5" width="12" style="49" customWidth="1"/>
    <col min="8" max="8" width="5.5703125" customWidth="1"/>
    <col min="9" max="9" width="12.28515625" customWidth="1"/>
    <col min="10" max="10" width="12.5703125" customWidth="1"/>
    <col min="11" max="11" width="18" customWidth="1"/>
    <col min="12" max="12" width="12" customWidth="1"/>
  </cols>
  <sheetData>
    <row r="1" spans="1:13" s="57" customFormat="1" ht="23.25" x14ac:dyDescent="0.35">
      <c r="A1" s="62"/>
      <c r="C1" s="57" t="s">
        <v>631</v>
      </c>
    </row>
    <row r="2" spans="1:13" s="60" customFormat="1" x14ac:dyDescent="0.25">
      <c r="B2" s="59" t="s">
        <v>632</v>
      </c>
      <c r="C2" s="59" t="s">
        <v>633</v>
      </c>
      <c r="D2" s="59" t="s">
        <v>634</v>
      </c>
      <c r="E2" s="60" t="s">
        <v>668</v>
      </c>
      <c r="F2" s="60" t="s">
        <v>43</v>
      </c>
      <c r="I2" s="59" t="s">
        <v>632</v>
      </c>
      <c r="J2" s="59" t="s">
        <v>633</v>
      </c>
      <c r="K2" s="59" t="s">
        <v>634</v>
      </c>
      <c r="L2" s="60" t="s">
        <v>668</v>
      </c>
      <c r="M2" s="60" t="s">
        <v>43</v>
      </c>
    </row>
    <row r="3" spans="1:13" x14ac:dyDescent="0.25">
      <c r="A3" s="50">
        <v>1</v>
      </c>
      <c r="B3" s="51" t="s">
        <v>206</v>
      </c>
      <c r="C3" s="51" t="s">
        <v>207</v>
      </c>
      <c r="D3" s="51" t="s">
        <v>635</v>
      </c>
      <c r="E3" s="52">
        <v>2.0162037037037037E-2</v>
      </c>
      <c r="F3" s="15">
        <v>60</v>
      </c>
      <c r="H3" s="50">
        <v>1</v>
      </c>
      <c r="I3" s="51" t="s">
        <v>264</v>
      </c>
      <c r="J3" s="51" t="s">
        <v>265</v>
      </c>
      <c r="K3" s="51" t="s">
        <v>650</v>
      </c>
      <c r="L3" s="52">
        <v>2.3622685185185188E-2</v>
      </c>
      <c r="M3" s="15">
        <v>60</v>
      </c>
    </row>
    <row r="4" spans="1:13" x14ac:dyDescent="0.25">
      <c r="A4" s="50">
        <v>2</v>
      </c>
      <c r="B4" s="51" t="s">
        <v>636</v>
      </c>
      <c r="C4" s="51" t="s">
        <v>144</v>
      </c>
      <c r="D4" s="51" t="s">
        <v>637</v>
      </c>
      <c r="E4" s="52">
        <v>2.0324074074074074E-2</v>
      </c>
      <c r="F4" s="15">
        <f t="shared" ref="F4:F5" si="0">F3-7.5*F3/100</f>
        <v>55.5</v>
      </c>
      <c r="H4" s="50">
        <v>2</v>
      </c>
      <c r="I4" s="51" t="s">
        <v>659</v>
      </c>
      <c r="J4" s="51" t="s">
        <v>660</v>
      </c>
      <c r="K4" s="51" t="s">
        <v>637</v>
      </c>
      <c r="L4" s="52">
        <v>2.5960648148148149E-2</v>
      </c>
      <c r="M4" s="15">
        <f t="shared" ref="M4:M5" si="1">M3-7.5*M3/100</f>
        <v>55.5</v>
      </c>
    </row>
    <row r="5" spans="1:13" x14ac:dyDescent="0.25">
      <c r="A5" s="50">
        <v>3</v>
      </c>
      <c r="B5" s="51" t="s">
        <v>173</v>
      </c>
      <c r="C5" s="51" t="s">
        <v>174</v>
      </c>
      <c r="D5" s="51" t="s">
        <v>637</v>
      </c>
      <c r="E5" s="52">
        <v>2.1238425925925924E-2</v>
      </c>
      <c r="F5" s="15">
        <f t="shared" si="0"/>
        <v>51.337499999999999</v>
      </c>
      <c r="H5" s="50">
        <v>3</v>
      </c>
      <c r="I5" s="51" t="s">
        <v>661</v>
      </c>
      <c r="J5" s="51" t="s">
        <v>662</v>
      </c>
      <c r="K5" s="51" t="s">
        <v>663</v>
      </c>
      <c r="L5" s="52">
        <v>2.6331018518518517E-2</v>
      </c>
      <c r="M5" s="15">
        <f t="shared" si="1"/>
        <v>51.337499999999999</v>
      </c>
    </row>
    <row r="6" spans="1:13" x14ac:dyDescent="0.25">
      <c r="A6" s="50">
        <v>4</v>
      </c>
      <c r="B6" s="51" t="s">
        <v>638</v>
      </c>
      <c r="C6" s="51" t="s">
        <v>639</v>
      </c>
      <c r="D6" s="51" t="s">
        <v>640</v>
      </c>
      <c r="E6" s="52">
        <v>2.1550925925925928E-2</v>
      </c>
      <c r="F6" s="15">
        <f>F5-7.5*F5/100</f>
        <v>47.487187499999997</v>
      </c>
      <c r="H6" s="50">
        <v>4</v>
      </c>
      <c r="I6" s="51" t="s">
        <v>664</v>
      </c>
      <c r="J6" s="51" t="s">
        <v>665</v>
      </c>
      <c r="K6" s="51" t="s">
        <v>640</v>
      </c>
      <c r="L6" s="52">
        <v>2.7395833333333338E-2</v>
      </c>
      <c r="M6" s="15">
        <f>M5-7.5*M5/100</f>
        <v>47.487187499999997</v>
      </c>
    </row>
    <row r="7" spans="1:13" x14ac:dyDescent="0.25">
      <c r="A7" s="50">
        <v>5</v>
      </c>
      <c r="B7" s="51" t="s">
        <v>641</v>
      </c>
      <c r="C7" s="51" t="s">
        <v>642</v>
      </c>
      <c r="D7" s="51" t="s">
        <v>640</v>
      </c>
      <c r="E7" s="52">
        <v>2.1562499999999998E-2</v>
      </c>
      <c r="F7" s="15">
        <f>F6-7.5*F6/100</f>
        <v>43.925648437500001</v>
      </c>
      <c r="H7" s="50">
        <v>5</v>
      </c>
      <c r="I7" s="51" t="s">
        <v>666</v>
      </c>
      <c r="J7" s="51" t="s">
        <v>667</v>
      </c>
      <c r="K7" s="51" t="s">
        <v>645</v>
      </c>
      <c r="L7" s="52">
        <v>2.7581018518518519E-2</v>
      </c>
      <c r="M7" s="15">
        <f>M6-7.5*M6/100</f>
        <v>43.925648437500001</v>
      </c>
    </row>
    <row r="8" spans="1:13" x14ac:dyDescent="0.25">
      <c r="A8" s="50">
        <v>6</v>
      </c>
      <c r="B8" s="51" t="s">
        <v>643</v>
      </c>
      <c r="C8" s="51" t="s">
        <v>644</v>
      </c>
      <c r="D8" s="51" t="s">
        <v>645</v>
      </c>
      <c r="E8" s="52">
        <v>2.193287037037037E-2</v>
      </c>
      <c r="F8" s="15">
        <f t="shared" ref="F8:F10" si="2">F7-7.5*F7/100</f>
        <v>40.631224804687498</v>
      </c>
    </row>
    <row r="9" spans="1:13" x14ac:dyDescent="0.25">
      <c r="A9" s="50">
        <v>7</v>
      </c>
      <c r="B9" s="51" t="s">
        <v>646</v>
      </c>
      <c r="C9" s="51" t="s">
        <v>647</v>
      </c>
      <c r="D9" s="51" t="s">
        <v>640</v>
      </c>
      <c r="E9" s="52">
        <v>2.2060185185185183E-2</v>
      </c>
      <c r="F9" s="15">
        <f t="shared" si="2"/>
        <v>37.583882944335933</v>
      </c>
    </row>
    <row r="10" spans="1:13" x14ac:dyDescent="0.25">
      <c r="A10" s="50">
        <v>8</v>
      </c>
      <c r="B10" s="51" t="s">
        <v>648</v>
      </c>
      <c r="C10" s="51" t="s">
        <v>649</v>
      </c>
      <c r="D10" s="51" t="s">
        <v>650</v>
      </c>
      <c r="E10" s="52">
        <v>2.2418981481481481E-2</v>
      </c>
      <c r="F10" s="15">
        <f t="shared" si="2"/>
        <v>34.765091723510736</v>
      </c>
    </row>
    <row r="11" spans="1:13" x14ac:dyDescent="0.25">
      <c r="A11" s="50">
        <v>9</v>
      </c>
      <c r="B11" s="51" t="s">
        <v>651</v>
      </c>
      <c r="C11" s="51" t="s">
        <v>652</v>
      </c>
      <c r="D11" s="51" t="s">
        <v>640</v>
      </c>
      <c r="E11" s="52">
        <v>2.388888888888889E-2</v>
      </c>
      <c r="F11" s="15">
        <f>F10-7.5*F10/100</f>
        <v>32.157709844247428</v>
      </c>
    </row>
    <row r="12" spans="1:13" x14ac:dyDescent="0.25">
      <c r="A12" s="50">
        <v>10</v>
      </c>
      <c r="B12" s="51" t="s">
        <v>653</v>
      </c>
      <c r="C12" s="51" t="s">
        <v>654</v>
      </c>
      <c r="D12" s="51" t="s">
        <v>637</v>
      </c>
      <c r="E12" s="52">
        <v>2.478009259259259E-2</v>
      </c>
      <c r="F12" s="15">
        <f t="shared" ref="F12" si="3">F11-7.5*F11/100</f>
        <v>29.745881605928872</v>
      </c>
    </row>
    <row r="13" spans="1:13" x14ac:dyDescent="0.25">
      <c r="A13" s="50">
        <v>11</v>
      </c>
      <c r="B13" s="51" t="s">
        <v>655</v>
      </c>
      <c r="C13" s="51" t="s">
        <v>656</v>
      </c>
      <c r="D13" s="51" t="s">
        <v>650</v>
      </c>
      <c r="E13" s="52">
        <v>2.9374999999999998E-2</v>
      </c>
      <c r="F13" s="51"/>
    </row>
    <row r="14" spans="1:13" x14ac:dyDescent="0.25">
      <c r="A14" s="50"/>
      <c r="B14" s="51" t="s">
        <v>206</v>
      </c>
      <c r="C14" s="51" t="s">
        <v>657</v>
      </c>
      <c r="D14" s="51" t="s">
        <v>650</v>
      </c>
      <c r="E14" s="63" t="s">
        <v>658</v>
      </c>
      <c r="F14" s="63"/>
    </row>
    <row r="16" spans="1:13" ht="21" x14ac:dyDescent="0.35">
      <c r="C16" s="58"/>
    </row>
    <row r="17" spans="2:5" s="60" customFormat="1" x14ac:dyDescent="0.25">
      <c r="B17" s="59"/>
      <c r="C17" s="59"/>
      <c r="D17" s="59"/>
    </row>
    <row r="18" spans="2:5" s="49" customFormat="1" x14ac:dyDescent="0.25">
      <c r="B18"/>
      <c r="C18"/>
      <c r="D18"/>
      <c r="E18" s="61"/>
    </row>
    <row r="19" spans="2:5" s="49" customFormat="1" x14ac:dyDescent="0.25">
      <c r="B19"/>
      <c r="C19"/>
      <c r="D19"/>
      <c r="E19" s="61"/>
    </row>
    <row r="20" spans="2:5" s="49" customFormat="1" x14ac:dyDescent="0.25">
      <c r="B20"/>
      <c r="C20"/>
      <c r="D20"/>
      <c r="E20" s="61"/>
    </row>
    <row r="21" spans="2:5" s="49" customFormat="1" x14ac:dyDescent="0.25">
      <c r="B21"/>
      <c r="C21"/>
      <c r="D21"/>
      <c r="E21" s="61"/>
    </row>
    <row r="22" spans="2:5" s="49" customFormat="1" x14ac:dyDescent="0.25">
      <c r="B22"/>
      <c r="C22"/>
      <c r="D22"/>
      <c r="E22" s="61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75E7-E981-45CE-A939-D0DE18C0A3B3}">
  <dimension ref="A1:N36"/>
  <sheetViews>
    <sheetView workbookViewId="0">
      <selection activeCell="J26" sqref="J26"/>
    </sheetView>
  </sheetViews>
  <sheetFormatPr defaultRowHeight="15" x14ac:dyDescent="0.25"/>
  <cols>
    <col min="1" max="1" width="5.28515625" style="49" customWidth="1"/>
    <col min="2" max="2" width="20.85546875" customWidth="1"/>
    <col min="3" max="3" width="9.140625" customWidth="1"/>
    <col min="6" max="6" width="7" style="49" customWidth="1"/>
    <col min="7" max="7" width="18.28515625" customWidth="1"/>
    <col min="11" max="11" width="6.5703125" style="49" customWidth="1"/>
    <col min="12" max="12" width="19.28515625" customWidth="1"/>
  </cols>
  <sheetData>
    <row r="1" spans="1:14" x14ac:dyDescent="0.25">
      <c r="A1" s="50">
        <v>1</v>
      </c>
      <c r="B1" s="51" t="s">
        <v>679</v>
      </c>
      <c r="C1" s="65">
        <v>4.0937500000000002E-2</v>
      </c>
      <c r="D1" s="15">
        <v>200</v>
      </c>
      <c r="F1" s="50">
        <v>1</v>
      </c>
      <c r="G1" s="51" t="s">
        <v>687</v>
      </c>
      <c r="H1" s="65">
        <v>3.5891203703703703E-2</v>
      </c>
      <c r="I1" s="15">
        <v>1800</v>
      </c>
      <c r="K1" s="50">
        <v>1</v>
      </c>
      <c r="L1" s="51" t="s">
        <v>708</v>
      </c>
      <c r="M1" s="65">
        <v>4.0497685185185185E-2</v>
      </c>
      <c r="N1" s="15">
        <v>1800</v>
      </c>
    </row>
    <row r="2" spans="1:14" x14ac:dyDescent="0.25">
      <c r="A2" s="50">
        <v>2</v>
      </c>
      <c r="B2" s="65" t="s">
        <v>680</v>
      </c>
      <c r="C2" s="65">
        <v>4.144675925925926E-2</v>
      </c>
      <c r="D2" s="15">
        <f t="shared" ref="D2:D6" si="0">D1-7.5*D1/100</f>
        <v>185</v>
      </c>
      <c r="F2" s="50">
        <v>2</v>
      </c>
      <c r="G2" s="51" t="s">
        <v>688</v>
      </c>
      <c r="H2" s="65">
        <v>3.6284722222222225E-2</v>
      </c>
      <c r="I2" s="15">
        <f t="shared" ref="I2:I21" si="1">I1-7.5*I1/100</f>
        <v>1665</v>
      </c>
      <c r="K2" s="50">
        <v>2</v>
      </c>
      <c r="L2" s="51" t="s">
        <v>709</v>
      </c>
      <c r="M2" s="65">
        <v>4.0949074074074075E-2</v>
      </c>
      <c r="N2" s="15">
        <f t="shared" ref="N2:N20" si="2">N1-7.5*N1/100</f>
        <v>1665</v>
      </c>
    </row>
    <row r="3" spans="1:14" x14ac:dyDescent="0.25">
      <c r="A3" s="50">
        <v>3</v>
      </c>
      <c r="B3" s="51" t="s">
        <v>48</v>
      </c>
      <c r="C3" s="65">
        <v>4.1990740740740745E-2</v>
      </c>
      <c r="D3" s="15">
        <f t="shared" si="0"/>
        <v>171.125</v>
      </c>
      <c r="F3" s="50">
        <v>3</v>
      </c>
      <c r="G3" s="51" t="s">
        <v>689</v>
      </c>
      <c r="H3" s="65">
        <v>3.6446759259259262E-2</v>
      </c>
      <c r="I3" s="15">
        <f t="shared" si="1"/>
        <v>1540.125</v>
      </c>
      <c r="K3" s="50">
        <v>3</v>
      </c>
      <c r="L3" s="51" t="s">
        <v>710</v>
      </c>
      <c r="M3" s="65">
        <v>4.1203703703703708E-2</v>
      </c>
      <c r="N3" s="15">
        <f t="shared" si="2"/>
        <v>1540.125</v>
      </c>
    </row>
    <row r="4" spans="1:14" x14ac:dyDescent="0.25">
      <c r="A4" s="50">
        <v>4</v>
      </c>
      <c r="B4" s="51" t="s">
        <v>681</v>
      </c>
      <c r="C4" s="65">
        <v>4.2511574074074077E-2</v>
      </c>
      <c r="D4" s="15">
        <f t="shared" si="0"/>
        <v>158.29062500000001</v>
      </c>
      <c r="F4" s="50">
        <v>4</v>
      </c>
      <c r="G4" s="51" t="s">
        <v>690</v>
      </c>
      <c r="H4" s="65">
        <v>3.6539351851851851E-2</v>
      </c>
      <c r="I4" s="15">
        <f t="shared" si="1"/>
        <v>1424.6156249999999</v>
      </c>
      <c r="K4" s="50">
        <v>4</v>
      </c>
      <c r="L4" s="51" t="s">
        <v>711</v>
      </c>
      <c r="M4" s="65">
        <v>4.1400462962962965E-2</v>
      </c>
      <c r="N4" s="15">
        <f t="shared" si="2"/>
        <v>1424.6156249999999</v>
      </c>
    </row>
    <row r="5" spans="1:14" x14ac:dyDescent="0.25">
      <c r="A5" s="50">
        <v>5</v>
      </c>
      <c r="B5" s="51" t="s">
        <v>682</v>
      </c>
      <c r="C5" s="65">
        <v>4.3009259259259254E-2</v>
      </c>
      <c r="D5" s="15">
        <f t="shared" si="0"/>
        <v>146.418828125</v>
      </c>
      <c r="F5" s="50">
        <v>5</v>
      </c>
      <c r="G5" s="51" t="s">
        <v>691</v>
      </c>
      <c r="H5" s="65">
        <v>3.6631944444444446E-2</v>
      </c>
      <c r="I5" s="15">
        <f t="shared" si="1"/>
        <v>1317.7694531249999</v>
      </c>
      <c r="K5" s="50">
        <v>5</v>
      </c>
      <c r="L5" s="51" t="s">
        <v>712</v>
      </c>
      <c r="M5" s="65">
        <v>4.1736111111111113E-2</v>
      </c>
      <c r="N5" s="15">
        <f t="shared" si="2"/>
        <v>1317.7694531249999</v>
      </c>
    </row>
    <row r="6" spans="1:14" x14ac:dyDescent="0.25">
      <c r="A6" s="50">
        <v>6</v>
      </c>
      <c r="B6" s="51" t="s">
        <v>276</v>
      </c>
      <c r="C6" s="65">
        <v>4.4004629629629623E-2</v>
      </c>
      <c r="D6" s="15">
        <f t="shared" si="0"/>
        <v>135.43741601562499</v>
      </c>
      <c r="F6" s="50">
        <v>6</v>
      </c>
      <c r="G6" s="51" t="s">
        <v>692</v>
      </c>
      <c r="H6" s="65">
        <v>3.6666666666666667E-2</v>
      </c>
      <c r="I6" s="15">
        <f t="shared" si="1"/>
        <v>1218.936744140625</v>
      </c>
      <c r="K6" s="50">
        <v>6</v>
      </c>
      <c r="L6" s="51" t="s">
        <v>713</v>
      </c>
      <c r="M6" s="65">
        <v>4.1747685185185186E-2</v>
      </c>
      <c r="N6" s="15">
        <f t="shared" si="2"/>
        <v>1218.936744140625</v>
      </c>
    </row>
    <row r="7" spans="1:14" x14ac:dyDescent="0.25">
      <c r="F7" s="50">
        <v>7</v>
      </c>
      <c r="G7" s="51" t="s">
        <v>693</v>
      </c>
      <c r="H7" s="65">
        <v>3.6736111111111108E-2</v>
      </c>
      <c r="I7" s="15">
        <f t="shared" si="1"/>
        <v>1127.5164883300781</v>
      </c>
      <c r="K7" s="50">
        <v>7</v>
      </c>
      <c r="L7" s="51" t="s">
        <v>714</v>
      </c>
      <c r="M7" s="65">
        <v>4.1793981481481481E-2</v>
      </c>
      <c r="N7" s="15">
        <f t="shared" si="2"/>
        <v>1127.5164883300781</v>
      </c>
    </row>
    <row r="8" spans="1:14" x14ac:dyDescent="0.25">
      <c r="F8" s="50">
        <v>8</v>
      </c>
      <c r="G8" s="51" t="s">
        <v>694</v>
      </c>
      <c r="H8" s="65">
        <v>3.6782407407407409E-2</v>
      </c>
      <c r="I8" s="15">
        <f t="shared" si="1"/>
        <v>1042.9527517053223</v>
      </c>
      <c r="K8" s="50">
        <v>8</v>
      </c>
      <c r="L8" s="51" t="s">
        <v>715</v>
      </c>
      <c r="M8" s="65">
        <v>4.1944444444444444E-2</v>
      </c>
      <c r="N8" s="15">
        <f t="shared" si="2"/>
        <v>1042.9527517053223</v>
      </c>
    </row>
    <row r="9" spans="1:14" x14ac:dyDescent="0.25">
      <c r="A9" s="50">
        <v>1</v>
      </c>
      <c r="B9" s="51" t="s">
        <v>683</v>
      </c>
      <c r="C9" s="65">
        <v>4.7210648148148147E-2</v>
      </c>
      <c r="D9" s="15">
        <v>200</v>
      </c>
      <c r="F9" s="50">
        <v>9</v>
      </c>
      <c r="G9" s="51" t="s">
        <v>695</v>
      </c>
      <c r="H9" s="65">
        <v>3.6828703703703704E-2</v>
      </c>
      <c r="I9" s="15">
        <f t="shared" si="1"/>
        <v>964.73129532742314</v>
      </c>
      <c r="K9" s="50">
        <v>9</v>
      </c>
      <c r="L9" s="51" t="s">
        <v>716</v>
      </c>
      <c r="M9" s="65">
        <v>4.2037037037037039E-2</v>
      </c>
      <c r="N9" s="15">
        <f t="shared" si="2"/>
        <v>964.73129532742314</v>
      </c>
    </row>
    <row r="10" spans="1:14" x14ac:dyDescent="0.25">
      <c r="A10" s="50">
        <v>2</v>
      </c>
      <c r="B10" s="51" t="s">
        <v>684</v>
      </c>
      <c r="C10" s="65">
        <v>4.809027777777778E-2</v>
      </c>
      <c r="D10" s="15">
        <f t="shared" ref="D10:D12" si="3">D9-7.5*D9/100</f>
        <v>185</v>
      </c>
      <c r="F10" s="50">
        <v>10</v>
      </c>
      <c r="G10" s="51" t="s">
        <v>696</v>
      </c>
      <c r="H10" s="65">
        <v>3.6863425925925931E-2</v>
      </c>
      <c r="I10" s="15">
        <f t="shared" si="1"/>
        <v>892.37644817786645</v>
      </c>
      <c r="K10" s="50">
        <v>10</v>
      </c>
      <c r="L10" s="51" t="s">
        <v>717</v>
      </c>
      <c r="M10" s="65">
        <v>4.2083333333333334E-2</v>
      </c>
      <c r="N10" s="15">
        <f t="shared" si="2"/>
        <v>892.37644817786645</v>
      </c>
    </row>
    <row r="11" spans="1:14" x14ac:dyDescent="0.25">
      <c r="A11" s="50">
        <v>3</v>
      </c>
      <c r="B11" s="51" t="s">
        <v>685</v>
      </c>
      <c r="C11" s="65">
        <v>4.8275462962962958E-2</v>
      </c>
      <c r="D11" s="15">
        <f t="shared" si="3"/>
        <v>171.125</v>
      </c>
      <c r="F11" s="50">
        <v>11</v>
      </c>
      <c r="G11" s="51" t="s">
        <v>697</v>
      </c>
      <c r="H11" s="65">
        <v>3.6874999999999998E-2</v>
      </c>
      <c r="I11" s="15">
        <f t="shared" si="1"/>
        <v>825.44821456452644</v>
      </c>
      <c r="K11" s="50">
        <v>11</v>
      </c>
      <c r="L11" s="51" t="s">
        <v>718</v>
      </c>
      <c r="M11" s="65">
        <v>4.2141203703703702E-2</v>
      </c>
      <c r="N11" s="15">
        <f t="shared" si="2"/>
        <v>825.44821456452644</v>
      </c>
    </row>
    <row r="12" spans="1:14" x14ac:dyDescent="0.25">
      <c r="A12" s="50">
        <v>4</v>
      </c>
      <c r="B12" s="51" t="s">
        <v>686</v>
      </c>
      <c r="C12" s="65">
        <v>4.9155092592592597E-2</v>
      </c>
      <c r="D12" s="15">
        <f t="shared" si="3"/>
        <v>158.29062500000001</v>
      </c>
      <c r="F12" s="50">
        <v>12</v>
      </c>
      <c r="G12" s="51" t="s">
        <v>698</v>
      </c>
      <c r="H12" s="65">
        <v>3.7013888888888888E-2</v>
      </c>
      <c r="I12" s="15">
        <f t="shared" si="1"/>
        <v>763.53959847218698</v>
      </c>
      <c r="K12" s="50">
        <v>12</v>
      </c>
      <c r="L12" s="51" t="s">
        <v>719</v>
      </c>
      <c r="M12" s="65">
        <v>4.2268518518518518E-2</v>
      </c>
      <c r="N12" s="15">
        <f t="shared" si="2"/>
        <v>763.53959847218698</v>
      </c>
    </row>
    <row r="13" spans="1:14" x14ac:dyDescent="0.25">
      <c r="F13" s="50">
        <v>13</v>
      </c>
      <c r="G13" s="51" t="s">
        <v>699</v>
      </c>
      <c r="H13" s="65">
        <v>3.7048611111111109E-2</v>
      </c>
      <c r="I13" s="15">
        <f t="shared" si="1"/>
        <v>706.27412858677292</v>
      </c>
      <c r="K13" s="50">
        <v>13</v>
      </c>
      <c r="L13" s="51" t="s">
        <v>720</v>
      </c>
      <c r="M13" s="65">
        <v>4.2280092592592598E-2</v>
      </c>
      <c r="N13" s="15">
        <f t="shared" si="2"/>
        <v>706.27412858677292</v>
      </c>
    </row>
    <row r="14" spans="1:14" x14ac:dyDescent="0.25">
      <c r="F14" s="50">
        <v>14</v>
      </c>
      <c r="G14" s="51" t="s">
        <v>700</v>
      </c>
      <c r="H14" s="65">
        <v>3.7083333333333336E-2</v>
      </c>
      <c r="I14" s="15">
        <f t="shared" si="1"/>
        <v>653.30356894276497</v>
      </c>
      <c r="K14" s="50">
        <v>14</v>
      </c>
      <c r="L14" s="51" t="s">
        <v>721</v>
      </c>
      <c r="M14" s="65">
        <v>4.2442129629629628E-2</v>
      </c>
      <c r="N14" s="15">
        <f t="shared" si="2"/>
        <v>653.30356894276497</v>
      </c>
    </row>
    <row r="15" spans="1:14" x14ac:dyDescent="0.25">
      <c r="A15"/>
      <c r="C15" s="64"/>
      <c r="F15" s="50">
        <v>15</v>
      </c>
      <c r="G15" s="51" t="s">
        <v>701</v>
      </c>
      <c r="H15" s="65">
        <v>3.712962962962963E-2</v>
      </c>
      <c r="I15" s="15">
        <f t="shared" si="1"/>
        <v>604.30580127205758</v>
      </c>
      <c r="K15" s="50">
        <v>15</v>
      </c>
      <c r="L15" s="51" t="s">
        <v>722</v>
      </c>
      <c r="M15" s="65">
        <v>4.2534722222222217E-2</v>
      </c>
      <c r="N15" s="15">
        <f t="shared" si="2"/>
        <v>604.30580127205758</v>
      </c>
    </row>
    <row r="16" spans="1:14" x14ac:dyDescent="0.25">
      <c r="A16"/>
      <c r="C16" s="64"/>
      <c r="F16" s="50">
        <v>16</v>
      </c>
      <c r="G16" s="51" t="s">
        <v>702</v>
      </c>
      <c r="H16" s="65">
        <v>3.7199074074074072E-2</v>
      </c>
      <c r="I16" s="15">
        <f t="shared" si="1"/>
        <v>558.98286617665326</v>
      </c>
      <c r="K16" s="50">
        <v>16</v>
      </c>
      <c r="L16" s="51" t="s">
        <v>723</v>
      </c>
      <c r="M16" s="65">
        <v>4.2777777777777776E-2</v>
      </c>
      <c r="N16" s="15">
        <f t="shared" si="2"/>
        <v>558.98286617665326</v>
      </c>
    </row>
    <row r="17" spans="1:14" x14ac:dyDescent="0.25">
      <c r="A17"/>
      <c r="C17" s="64"/>
      <c r="F17" s="50">
        <v>17</v>
      </c>
      <c r="G17" s="51" t="s">
        <v>703</v>
      </c>
      <c r="H17" s="65">
        <v>3.7210648148148152E-2</v>
      </c>
      <c r="I17" s="15">
        <f t="shared" si="1"/>
        <v>517.05915121340422</v>
      </c>
      <c r="K17" s="50">
        <v>17</v>
      </c>
      <c r="L17" s="51" t="s">
        <v>724</v>
      </c>
      <c r="M17" s="65">
        <v>4.311342592592593E-2</v>
      </c>
      <c r="N17" s="15">
        <f t="shared" si="2"/>
        <v>517.05915121340422</v>
      </c>
    </row>
    <row r="18" spans="1:14" x14ac:dyDescent="0.25">
      <c r="A18"/>
      <c r="C18" s="64"/>
      <c r="F18" s="50">
        <v>18</v>
      </c>
      <c r="G18" s="51" t="s">
        <v>704</v>
      </c>
      <c r="H18" s="65">
        <v>3.7245370370370366E-2</v>
      </c>
      <c r="I18" s="15">
        <f t="shared" si="1"/>
        <v>478.27971487239893</v>
      </c>
      <c r="K18" s="50">
        <v>18</v>
      </c>
      <c r="L18" s="51" t="s">
        <v>725</v>
      </c>
      <c r="M18" s="65">
        <v>4.3206018518518519E-2</v>
      </c>
      <c r="N18" s="15">
        <f t="shared" si="2"/>
        <v>478.27971487239893</v>
      </c>
    </row>
    <row r="19" spans="1:14" x14ac:dyDescent="0.25">
      <c r="A19"/>
      <c r="C19" s="64"/>
      <c r="F19" s="50">
        <v>19</v>
      </c>
      <c r="G19" s="51" t="s">
        <v>705</v>
      </c>
      <c r="H19" s="65">
        <v>3.7268518518518513E-2</v>
      </c>
      <c r="I19" s="15">
        <f t="shared" si="1"/>
        <v>442.40873625696901</v>
      </c>
      <c r="K19" s="50">
        <v>19</v>
      </c>
      <c r="L19" s="51" t="s">
        <v>726</v>
      </c>
      <c r="M19" s="65">
        <v>4.4016203703703703E-2</v>
      </c>
      <c r="N19" s="15">
        <f t="shared" si="2"/>
        <v>442.40873625696901</v>
      </c>
    </row>
    <row r="20" spans="1:14" x14ac:dyDescent="0.25">
      <c r="A20"/>
      <c r="C20" s="64"/>
      <c r="F20" s="50">
        <v>20</v>
      </c>
      <c r="G20" s="51" t="s">
        <v>706</v>
      </c>
      <c r="H20" s="65">
        <v>3.7314814814814815E-2</v>
      </c>
      <c r="I20" s="15">
        <f t="shared" si="1"/>
        <v>409.22808103769631</v>
      </c>
      <c r="K20" s="39">
        <v>20</v>
      </c>
      <c r="L20" s="37" t="s">
        <v>274</v>
      </c>
      <c r="M20" s="67">
        <v>4.4745370370370373E-2</v>
      </c>
      <c r="N20" s="24">
        <f t="shared" si="2"/>
        <v>409.22808103769631</v>
      </c>
    </row>
    <row r="21" spans="1:14" x14ac:dyDescent="0.25">
      <c r="A21"/>
      <c r="C21" s="64"/>
      <c r="F21" s="39">
        <v>21</v>
      </c>
      <c r="G21" s="37" t="s">
        <v>707</v>
      </c>
      <c r="H21" s="67">
        <v>3.7453703703703704E-2</v>
      </c>
      <c r="I21" s="24">
        <f t="shared" si="1"/>
        <v>378.53597495986907</v>
      </c>
    </row>
    <row r="22" spans="1:14" x14ac:dyDescent="0.25">
      <c r="A22"/>
      <c r="C22" s="64"/>
    </row>
    <row r="23" spans="1:14" x14ac:dyDescent="0.25">
      <c r="A23"/>
      <c r="C23" s="64"/>
    </row>
    <row r="24" spans="1:14" x14ac:dyDescent="0.25">
      <c r="A24"/>
      <c r="C24" s="64"/>
    </row>
    <row r="25" spans="1:14" x14ac:dyDescent="0.25">
      <c r="A25"/>
      <c r="C25" s="64"/>
    </row>
    <row r="26" spans="1:14" x14ac:dyDescent="0.25">
      <c r="A26"/>
      <c r="C26" s="64"/>
    </row>
    <row r="27" spans="1:14" x14ac:dyDescent="0.25">
      <c r="A27"/>
      <c r="C27" s="64"/>
    </row>
    <row r="28" spans="1:14" x14ac:dyDescent="0.25">
      <c r="A28"/>
      <c r="C28" s="64"/>
    </row>
    <row r="29" spans="1:14" x14ac:dyDescent="0.25">
      <c r="A29"/>
      <c r="C29" s="64"/>
    </row>
    <row r="30" spans="1:14" x14ac:dyDescent="0.25">
      <c r="A30"/>
      <c r="C30" s="64"/>
    </row>
    <row r="31" spans="1:14" x14ac:dyDescent="0.25">
      <c r="A31"/>
      <c r="C31" s="64"/>
    </row>
    <row r="32" spans="1:14" x14ac:dyDescent="0.25">
      <c r="A32"/>
      <c r="C32" s="64"/>
    </row>
    <row r="33" spans="1:3" x14ac:dyDescent="0.25">
      <c r="A33"/>
      <c r="C33" s="64"/>
    </row>
    <row r="34" spans="1:3" x14ac:dyDescent="0.25">
      <c r="A34"/>
      <c r="C34" s="64"/>
    </row>
    <row r="35" spans="1:3" x14ac:dyDescent="0.25">
      <c r="A35"/>
    </row>
    <row r="36" spans="1:3" x14ac:dyDescent="0.25">
      <c r="A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reitings</vt:lpstr>
      <vt:lpstr>Panev</vt:lpstr>
      <vt:lpstr>Olstyn</vt:lpstr>
      <vt:lpstr>EČWeert</vt:lpstr>
      <vt:lpstr>Dnepr</vt:lpstr>
      <vt:lpstr>LČsup</vt:lpstr>
      <vt:lpstr>EŠ Kitz</vt:lpstr>
      <vt:lpstr>LO</vt:lpstr>
      <vt:lpstr>BČ </vt:lpstr>
      <vt:lpstr>LK Vent</vt:lpstr>
      <vt:lpstr>LČsprint</vt:lpstr>
      <vt:lpstr>Kupiš</vt:lpstr>
      <vt:lpstr>EČ Kaz</vt:lpstr>
      <vt:lpstr>Rīga</vt:lpstr>
      <vt:lpstr>PČ</vt:lpstr>
      <vt:lpstr>punkti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2019-09-12T15:01:35Z</dcterms:modified>
</cp:coreProperties>
</file>